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0" yWindow="0" windowWidth="20490" windowHeight="7530" tabRatio="725" activeTab="4"/>
  </bookViews>
  <sheets>
    <sheet name="informacje ogólne" sheetId="90" r:id="rId1"/>
    <sheet name="budynki" sheetId="89" r:id="rId2"/>
    <sheet name="elektronika " sheetId="83" r:id="rId3"/>
    <sheet name="środki trwałe" sheetId="92" r:id="rId4"/>
    <sheet name="auta" sheetId="6" r:id="rId5"/>
    <sheet name="lokalizacje" sheetId="93" r:id="rId6"/>
    <sheet name="szkodowość" sheetId="94" r:id="rId7"/>
  </sheets>
  <definedNames>
    <definedName name="_xlnm._FilterDatabase" localSheetId="2" hidden="1">'elektronika '!$A$4:$IT$4</definedName>
    <definedName name="_xlnm.Print_Area" localSheetId="4">auta!$A$1:$AA$30</definedName>
    <definedName name="_xlnm.Print_Area" localSheetId="1">budynki!$A$1:$Z$99</definedName>
    <definedName name="_xlnm.Print_Area" localSheetId="2">'elektronika '!$A$1:$D$542</definedName>
    <definedName name="_xlnm.Print_Area" localSheetId="0">'informacje ogólne'!$A$1:$L$19</definedName>
    <definedName name="_xlnm.Print_Area" localSheetId="5">lokalizacje!$A$1:$C$36</definedName>
    <definedName name="_xlnm.Print_Area" localSheetId="6">szkodowość!$A$1:$D$34</definedName>
    <definedName name="_xlnm.Print_Area" localSheetId="3">'środki trwałe'!$A$1:$E$22</definedName>
  </definedNames>
  <calcPr calcId="145621"/>
  <fileRecoveryPr autoRecover="0"/>
</workbook>
</file>

<file path=xl/calcChain.xml><?xml version="1.0" encoding="utf-8"?>
<calcChain xmlns="http://schemas.openxmlformats.org/spreadsheetml/2006/main">
  <c r="H43" i="89" l="1"/>
  <c r="H94" i="89" l="1"/>
  <c r="H78" i="89"/>
  <c r="H73" i="89"/>
  <c r="H66" i="89"/>
  <c r="H60" i="89"/>
  <c r="H54" i="89"/>
  <c r="H50" i="89"/>
  <c r="H46" i="89"/>
  <c r="H96" i="89"/>
  <c r="C33" i="94" l="1"/>
  <c r="C31" i="94"/>
  <c r="C17" i="94"/>
  <c r="D542" i="83"/>
  <c r="D540" i="83"/>
  <c r="D539" i="83"/>
  <c r="D538" i="83"/>
  <c r="D511" i="83" l="1"/>
  <c r="D536" i="83" l="1"/>
  <c r="D532" i="83"/>
  <c r="D527" i="83"/>
  <c r="D523" i="83"/>
  <c r="D520" i="83"/>
  <c r="D514" i="83"/>
  <c r="D503" i="83"/>
  <c r="D467" i="83"/>
  <c r="D443" i="83"/>
  <c r="D413" i="83"/>
  <c r="D377" i="83"/>
  <c r="D355" i="83"/>
  <c r="D350" i="83"/>
  <c r="D346" i="83"/>
  <c r="D341" i="83"/>
  <c r="D335" i="83"/>
  <c r="D281" i="83"/>
  <c r="D275" i="83"/>
  <c r="D244" i="83"/>
  <c r="D229" i="83"/>
  <c r="D192" i="83"/>
  <c r="D162" i="83"/>
  <c r="D149" i="83"/>
  <c r="D142" i="83"/>
  <c r="D130" i="83"/>
  <c r="D124" i="83"/>
  <c r="D112" i="83"/>
  <c r="C11" i="92"/>
  <c r="C12" i="92"/>
  <c r="D16" i="92" l="1"/>
  <c r="C16" i="92"/>
  <c r="C22" i="92" s="1"/>
  <c r="C20" i="92" l="1"/>
</calcChain>
</file>

<file path=xl/sharedStrings.xml><?xml version="1.0" encoding="utf-8"?>
<sst xmlns="http://schemas.openxmlformats.org/spreadsheetml/2006/main" count="2385" uniqueCount="992">
  <si>
    <t>RAZEM</t>
  </si>
  <si>
    <t>PKD</t>
  </si>
  <si>
    <t>L.p.</t>
  </si>
  <si>
    <t>Nazwa jednostki</t>
  </si>
  <si>
    <t>NIP</t>
  </si>
  <si>
    <t>REGON</t>
  </si>
  <si>
    <t>lokalizacja (adres)</t>
  </si>
  <si>
    <t>Rodzaj         (osobowy/ ciężarowy/ specjalny)</t>
  </si>
  <si>
    <t>Data I rejestracji</t>
  </si>
  <si>
    <t>Ilość miejsc</t>
  </si>
  <si>
    <t>Ładowność</t>
  </si>
  <si>
    <t>Zabezpieczenia przeciwkradzieżowe</t>
  </si>
  <si>
    <t>rodzaj</t>
  </si>
  <si>
    <t>wartość</t>
  </si>
  <si>
    <t>Przebieg</t>
  </si>
  <si>
    <t>Jednostka</t>
  </si>
  <si>
    <t>Razem</t>
  </si>
  <si>
    <t>Dane pojazdów</t>
  </si>
  <si>
    <t>Lp.</t>
  </si>
  <si>
    <t>Marka</t>
  </si>
  <si>
    <t>Typ, model</t>
  </si>
  <si>
    <t>Nr podw./ nadw.</t>
  </si>
  <si>
    <t>Nr rej.</t>
  </si>
  <si>
    <t>Rok prod.</t>
  </si>
  <si>
    <t>Od</t>
  </si>
  <si>
    <t>Do</t>
  </si>
  <si>
    <t xml:space="preserve">Nazwa  </t>
  </si>
  <si>
    <t>Rok produkcji</t>
  </si>
  <si>
    <t>Wartość księgowa brutto</t>
  </si>
  <si>
    <t>Razem sprzęt stacjonarny</t>
  </si>
  <si>
    <t>Razem sprzęt przenośny</t>
  </si>
  <si>
    <t>Razem monitoring wizyjny</t>
  </si>
  <si>
    <t>Lokalizacja (adres)</t>
  </si>
  <si>
    <t>Zabezpieczenia (znane zabezpieczenia p-poż i przeciw kradzieżowe)</t>
  </si>
  <si>
    <t>Urządzenia i wyposażenie</t>
  </si>
  <si>
    <t>Wykaz monitoringu wizyjnego</t>
  </si>
  <si>
    <t>Tabela nr 6</t>
  </si>
  <si>
    <t>lp.</t>
  </si>
  <si>
    <t xml:space="preserve">nazwa budynku/ budowli </t>
  </si>
  <si>
    <t xml:space="preserve">przeznaczenie budynku/ budowli </t>
  </si>
  <si>
    <t>czy budynek jest użytkowany? (TAK/NIE)</t>
  </si>
  <si>
    <t>czy jest to budynkek zabytkowy, podlegający nadzorowi konserwatora zabytków?</t>
  </si>
  <si>
    <t>rok budowy</t>
  </si>
  <si>
    <t>INFORMACJA O MAJĄTKU TRWAŁYM</t>
  </si>
  <si>
    <t>Poj.</t>
  </si>
  <si>
    <t>Dopuszczalna masa całkowita</t>
  </si>
  <si>
    <t>Czy pojazd służy do nauki jazdy? (TAK/NIE)</t>
  </si>
  <si>
    <t>Okres ubezpieczenia OC i NW</t>
  </si>
  <si>
    <t>Okres ubezpieczenia AC i KR</t>
  </si>
  <si>
    <t>Wyposażenie pojazdu specjalnego</t>
  </si>
  <si>
    <t>OC</t>
  </si>
  <si>
    <t>NW</t>
  </si>
  <si>
    <t>AC/KR</t>
  </si>
  <si>
    <t>ASS</t>
  </si>
  <si>
    <t>Urząd Gminy</t>
  </si>
  <si>
    <t>Tabela nr 1 - Informacje ogólne do oceny ryzyka w Gminie Tomaszów Mazowiecki</t>
  </si>
  <si>
    <t>773-22-82-071</t>
  </si>
  <si>
    <t xml:space="preserve"> </t>
  </si>
  <si>
    <t>1. Urząd Gminy</t>
  </si>
  <si>
    <t>czy budynek jest przeznaczony do rozbiórki? (TAK/NIE)</t>
  </si>
  <si>
    <t>Tabela nr 3 - Wykaz sprzętu elektronicznego w Gminie Tomaszów Mazowiecki</t>
  </si>
  <si>
    <t>Gminna Biblioteka Publiczna</t>
  </si>
  <si>
    <t>773-24-26-707</t>
  </si>
  <si>
    <t>9101A</t>
  </si>
  <si>
    <t>2. Gminna Biblioteka Publiczna</t>
  </si>
  <si>
    <t>Publiczna Przedszkole w Wąwale</t>
  </si>
  <si>
    <t>773-229-18-16</t>
  </si>
  <si>
    <t>8510Z</t>
  </si>
  <si>
    <t>Publiczne Przedszkole w Wąwale</t>
  </si>
  <si>
    <t>3. Publiczne Przedszkole w Wąwale</t>
  </si>
  <si>
    <t>Gminny Ośrodek Pomocy Społecznej</t>
  </si>
  <si>
    <t>773-20-91-767</t>
  </si>
  <si>
    <t>004709959</t>
  </si>
  <si>
    <t>8899Z</t>
  </si>
  <si>
    <t>4. Gminny Ośrodek Pomocy Społecznej</t>
  </si>
  <si>
    <t>GOPS</t>
  </si>
  <si>
    <t>773-23-88-792</t>
  </si>
  <si>
    <t>100352026</t>
  </si>
  <si>
    <t>Szkoła Podstawowa w Chorzęcinie</t>
  </si>
  <si>
    <t>001160875</t>
  </si>
  <si>
    <t>8520Z</t>
  </si>
  <si>
    <t>6. Szkoła Podstawowa w Chorzęcinie</t>
  </si>
  <si>
    <t>Zespół Szkolno - Przedszkolny w Smardzewicach</t>
  </si>
  <si>
    <t>773-239-42-84</t>
  </si>
  <si>
    <t>100385221</t>
  </si>
  <si>
    <t xml:space="preserve"> 7. Zespół Szkolno - Przedszkolny w Smardzewicach</t>
  </si>
  <si>
    <t>Zespół Szkół w Komorowie</t>
  </si>
  <si>
    <t>773-239-46-92</t>
  </si>
  <si>
    <t>8560Z</t>
  </si>
  <si>
    <t>Komorów, ul. Tomaszowska 1;  97-200 Tomaszów Mazowiecki</t>
  </si>
  <si>
    <t>773-239-47-00</t>
  </si>
  <si>
    <t>Zespół Szkół w Wiadernie</t>
  </si>
  <si>
    <t>773-241-73-41</t>
  </si>
  <si>
    <t>100547110</t>
  </si>
  <si>
    <t>10. Zespół Szkół w Wiadernie</t>
  </si>
  <si>
    <t>Gminny Zakład Komunalny</t>
  </si>
  <si>
    <t>773-22-71-156</t>
  </si>
  <si>
    <t>592201375</t>
  </si>
  <si>
    <t>3600Z</t>
  </si>
  <si>
    <t>11. Gminny Zakład Komunalny</t>
  </si>
  <si>
    <t>Tabela nr 2 - Wykaz budynków i budowli w Gminie Tomaszów Mazowiecki</t>
  </si>
  <si>
    <t>Ryzyka podlegające ubezpieczeniu w danym pojeździe (wybrane ryzyka zaznaczone X)</t>
  </si>
  <si>
    <t>Suma ubezpieczenia (wartość pojazdu z VAT)</t>
  </si>
  <si>
    <t xml:space="preserve">Zawada 249/255, 
97-200 Tomaszów Mazowiecki </t>
  </si>
  <si>
    <r>
      <t xml:space="preserve">Wykaz sprzętu elektronicznego </t>
    </r>
    <r>
      <rPr>
        <b/>
        <i/>
        <u/>
        <sz val="10"/>
        <rFont val="Tahoma"/>
        <family val="2"/>
        <charset val="238"/>
      </rPr>
      <t>stacjonarnego</t>
    </r>
  </si>
  <si>
    <r>
      <t xml:space="preserve">Wykaz sprzętu elektronicznego </t>
    </r>
    <r>
      <rPr>
        <b/>
        <i/>
        <u/>
        <sz val="10"/>
        <rFont val="Tahoma"/>
        <family val="2"/>
        <charset val="238"/>
      </rPr>
      <t>przenośnego</t>
    </r>
    <r>
      <rPr>
        <b/>
        <i/>
        <sz val="10"/>
        <rFont val="Tahoma"/>
        <family val="2"/>
        <charset val="238"/>
      </rPr>
      <t xml:space="preserve"> </t>
    </r>
  </si>
  <si>
    <r>
      <t>Zielona Karta</t>
    </r>
    <r>
      <rPr>
        <sz val="10"/>
        <rFont val="Tahoma"/>
        <family val="2"/>
        <charset val="238"/>
      </rPr>
      <t xml:space="preserve"> (kraj)</t>
    </r>
  </si>
  <si>
    <t>8. Zespół Szkół w Komorowie</t>
  </si>
  <si>
    <t>OSP w Twardej, ul. Południowa 7, 97-213 Smardzewice</t>
  </si>
  <si>
    <t xml:space="preserve"> -</t>
  </si>
  <si>
    <t xml:space="preserve">wartość </t>
  </si>
  <si>
    <t>Rodzaj materiałów budowlanych, z jakich wykonano budynek</t>
  </si>
  <si>
    <t>odległość od najbliższej rzeki lub innego zbiornika wodnego (proszę podać od czego)</t>
  </si>
  <si>
    <t>powierzchnia użytkowa (w m²) (3)</t>
  </si>
  <si>
    <t>ilość kondygnacji</t>
  </si>
  <si>
    <t>czy budynek jest podpiwniczony?</t>
  </si>
  <si>
    <t>czy jest wyposażony w windę? (TAK/NIE)</t>
  </si>
  <si>
    <t>mury</t>
  </si>
  <si>
    <t>stropy</t>
  </si>
  <si>
    <t>dach (konstrukcja i pokrycie)</t>
  </si>
  <si>
    <t>konstukcja i pokrycie dachu</t>
  </si>
  <si>
    <t>intalacja elekryczna</t>
  </si>
  <si>
    <t>sieć wodno-kanalizacyjna oraz cenralnego ogrzewania</t>
  </si>
  <si>
    <t>stolarka okienna i drzwiowa</t>
  </si>
  <si>
    <t>instalacja gazowa</t>
  </si>
  <si>
    <t>instalacja wentylacyjna i kominowa</t>
  </si>
  <si>
    <t>mienie będące w posiadaniu (użytkowane) na podstawie umów najmu, dzierżawy, użytkowania, leasingu lub umów pokrewnych</t>
  </si>
  <si>
    <t>Skoda</t>
  </si>
  <si>
    <t>Octavia</t>
  </si>
  <si>
    <t>TMBDA21Z758018527</t>
  </si>
  <si>
    <t>ETM 50KT</t>
  </si>
  <si>
    <t>osobowy</t>
  </si>
  <si>
    <t>31.03.2005</t>
  </si>
  <si>
    <t>NIE</t>
  </si>
  <si>
    <t>Mercedes-Benz</t>
  </si>
  <si>
    <t>Sprinter 208CDI</t>
  </si>
  <si>
    <t>WDB9026221R556108</t>
  </si>
  <si>
    <t>ETM 1F05</t>
  </si>
  <si>
    <t>ciężarowy</t>
  </si>
  <si>
    <t>09.10.2003</t>
  </si>
  <si>
    <t>zamek fabryczny</t>
  </si>
  <si>
    <t>BORO</t>
  </si>
  <si>
    <t>B1</t>
  </si>
  <si>
    <t>SZRB10000B0011816</t>
  </si>
  <si>
    <t>ETM 88V9</t>
  </si>
  <si>
    <t>przyczepka lekka</t>
  </si>
  <si>
    <t>02.03.2012</t>
  </si>
  <si>
    <t>Remork</t>
  </si>
  <si>
    <t>R07503</t>
  </si>
  <si>
    <t>SZ9R07503NARE3543</t>
  </si>
  <si>
    <t>ETM 81F8</t>
  </si>
  <si>
    <t>specjalna przyczepa</t>
  </si>
  <si>
    <t>16.11.2010</t>
  </si>
  <si>
    <t>2018.11.15</t>
  </si>
  <si>
    <t>STAR</t>
  </si>
  <si>
    <t>A2000237761</t>
  </si>
  <si>
    <t>ETM 16HG</t>
  </si>
  <si>
    <t>specjalny pożarniczy</t>
  </si>
  <si>
    <t>22.02.1984</t>
  </si>
  <si>
    <t>Jelcz</t>
  </si>
  <si>
    <t>043AQMB</t>
  </si>
  <si>
    <t>16.04.1986r.</t>
  </si>
  <si>
    <t xml:space="preserve">Lublin </t>
  </si>
  <si>
    <t>II</t>
  </si>
  <si>
    <t>SUL332212X0036210</t>
  </si>
  <si>
    <t>16.02.1999</t>
  </si>
  <si>
    <t>ZCFA1SHH001122249</t>
  </si>
  <si>
    <t>ETM 4Y62</t>
  </si>
  <si>
    <t xml:space="preserve"> 03.11.1989</t>
  </si>
  <si>
    <t>L 608 D</t>
  </si>
  <si>
    <t>WDB31042510744869</t>
  </si>
  <si>
    <t>ETM 88J5</t>
  </si>
  <si>
    <t xml:space="preserve"> 18.11.1986</t>
  </si>
  <si>
    <t>L-80/LE</t>
  </si>
  <si>
    <t>WMAL80ZZ86Y161703</t>
  </si>
  <si>
    <t>ETM 25PA</t>
  </si>
  <si>
    <t>sprzęt p.pożar.</t>
  </si>
  <si>
    <t>09.02.2006</t>
  </si>
  <si>
    <t>3322.22</t>
  </si>
  <si>
    <t>SUL332212W0032315</t>
  </si>
  <si>
    <t>ETM 98M5</t>
  </si>
  <si>
    <t>17.09.1998</t>
  </si>
  <si>
    <t>18.285</t>
  </si>
  <si>
    <t>WMAL87ZZZ4Y121195</t>
  </si>
  <si>
    <t>14.10.2003</t>
  </si>
  <si>
    <t xml:space="preserve">Thule </t>
  </si>
  <si>
    <t xml:space="preserve">T1 P 102 </t>
  </si>
  <si>
    <t>UH2000013CP398881</t>
  </si>
  <si>
    <t>EL 130NY</t>
  </si>
  <si>
    <t xml:space="preserve">przyczepa lekka </t>
  </si>
  <si>
    <t>-</t>
  </si>
  <si>
    <t>19.11.2012</t>
  </si>
  <si>
    <t>KNEJA5535V5423781</t>
  </si>
  <si>
    <t>ETM 98NV</t>
  </si>
  <si>
    <t>16.12.1997</t>
  </si>
  <si>
    <t>Zespół Szkolno-Przedszkolny w Smardzewicach</t>
  </si>
  <si>
    <t>S22</t>
  </si>
  <si>
    <t xml:space="preserve">SYAS22HA0D001058 </t>
  </si>
  <si>
    <t xml:space="preserve">zabezpieczenia
(znane zabiezpieczenia p-poż i przeciw kradzieżowe)  </t>
  </si>
  <si>
    <t>SUMA:</t>
  </si>
  <si>
    <t>LWX 6758</t>
  </si>
  <si>
    <t>ETM 1Y54</t>
  </si>
  <si>
    <t>ETM 4JP1</t>
  </si>
  <si>
    <t>Tabela nr 4</t>
  </si>
  <si>
    <t>Tabela nr 5 - Wykaz pojazdów w Gminie Tomaszów Mazowiecki</t>
  </si>
  <si>
    <t>×</t>
  </si>
  <si>
    <t>OC zawiera ŁUZ</t>
  </si>
  <si>
    <t>OSP w Smardzewicach, ul. Główna 16/18, 97-213 Smardzewice</t>
  </si>
  <si>
    <t>OSP w Łazisku, Łazisko 158/162, 97-200 Tomaszów Mazowiecki</t>
  </si>
  <si>
    <t>Peugeot</t>
  </si>
  <si>
    <t>Boxer</t>
  </si>
  <si>
    <t>VF3YCUMHU12716234</t>
  </si>
  <si>
    <t>ETM GJ60</t>
  </si>
  <si>
    <t>08.10.2014</t>
  </si>
  <si>
    <t>Adres</t>
  </si>
  <si>
    <t>GMINA TOMASZÓW MAZOWIECKI</t>
  </si>
  <si>
    <t>NIP: 7232282071</t>
  </si>
  <si>
    <t>REGON: 590648333</t>
  </si>
  <si>
    <t>773-16-77-235</t>
  </si>
  <si>
    <t>000551042</t>
  </si>
  <si>
    <t>Liczba pracowników</t>
  </si>
  <si>
    <t>Liczba uczniów/ wychowanków</t>
  </si>
  <si>
    <t>Dodatkowe elementy mające wpływ na ocenę ryzyka</t>
  </si>
  <si>
    <t>place zabaw: Łazisko, Sługocice, Godaszewice, Cekanów, Smardzewice, Chorzęcin, Ciebłowice Duże, Swolszewice Małe; boiska: Smardzewice,Wąwał,Łazisko,Ciebłowice Duże,Cekanów,Godaszewice, Wiaderno, Swolszewice Małe</t>
  </si>
  <si>
    <t>Czy w konstrukcji budynków występuje płyta warstwowa?</t>
  </si>
  <si>
    <t>nie</t>
  </si>
  <si>
    <r>
      <rPr>
        <b/>
        <u/>
        <sz val="10"/>
        <rFont val="Tahoma"/>
        <family val="2"/>
        <charset val="238"/>
      </rPr>
      <t>W tym</t>
    </r>
    <r>
      <rPr>
        <b/>
        <sz val="10"/>
        <rFont val="Tahoma"/>
        <family val="2"/>
        <charset val="238"/>
      </rPr>
      <t xml:space="preserve"> zbiory bibioteczne</t>
    </r>
  </si>
  <si>
    <r>
      <rPr>
        <b/>
        <u/>
        <sz val="10"/>
        <rFont val="Tahoma"/>
        <family val="2"/>
        <charset val="238"/>
      </rPr>
      <t>W tym</t>
    </r>
    <r>
      <rPr>
        <b/>
        <sz val="10"/>
        <rFont val="Tahoma"/>
        <family val="2"/>
        <charset val="238"/>
      </rPr>
      <t xml:space="preserve"> namioty</t>
    </r>
  </si>
  <si>
    <t>8 sztuk - 24 022,65 zł</t>
  </si>
  <si>
    <t>Czy od 1997 r. wystąpiły w mieniu szkody powodziowe?</t>
  </si>
  <si>
    <t>Planowane imprezy</t>
  </si>
  <si>
    <t>szacunkowa ilość: 16, szacunkowa liczba uczestników: 4 000, charakter: kulturalne</t>
  </si>
  <si>
    <t>ul.Główna 10, 97-213 Smardzewice</t>
  </si>
  <si>
    <t>ul.Główna 16/18, 97-213 Smardzewice</t>
  </si>
  <si>
    <t>Chorzęcin 75, 97-200 Tomaszów Mazowiecki</t>
  </si>
  <si>
    <t>Św.Antoniego 1, 97-200 Tomaszów Mazowiecki</t>
  </si>
  <si>
    <t>Wiaderno 1, 97-200  Tomaszów Mazowiecki</t>
  </si>
  <si>
    <t>Budynek urzędu</t>
  </si>
  <si>
    <t>biuro</t>
  </si>
  <si>
    <t>tak</t>
  </si>
  <si>
    <t xml:space="preserve"> nie</t>
  </si>
  <si>
    <t>KB</t>
  </si>
  <si>
    <t>gaśnice proszkowe, system alarmowy</t>
  </si>
  <si>
    <t>Tomaszów Maz.,ul.Prezyd.I.Mościckiego 4</t>
  </si>
  <si>
    <t>cegła</t>
  </si>
  <si>
    <t>drewniane</t>
  </si>
  <si>
    <t>drewniana ,papa</t>
  </si>
  <si>
    <t>0,3 km - rz</t>
  </si>
  <si>
    <t>2001 r. - wymiana okien, instalacji elektrycznej i wodno-kanalizacyjnej, osieciowanie komputerowe-108.800,00zł; 2005 r.- adapt. Poddasza- 27.500,00zł; 2010 r.-2011 r.-instalacja sieci informatyzacji i alarmowej -64.000,00 zł; 2015 r.- rozb. Budynku- 56927,78 zł.</t>
  </si>
  <si>
    <t>dobry</t>
  </si>
  <si>
    <t>bardzo dobry</t>
  </si>
  <si>
    <t>nie dotyczy</t>
  </si>
  <si>
    <t>częściowo</t>
  </si>
  <si>
    <t>Budynek urzędu - nowy</t>
  </si>
  <si>
    <t>gaśnice, system alarmowy</t>
  </si>
  <si>
    <t>Tomaszów Mazowiecki ul. Prezyd.I. Mościckiego 4</t>
  </si>
  <si>
    <t>bloczki betonowe</t>
  </si>
  <si>
    <t>żelbetowy-monolityczny</t>
  </si>
  <si>
    <t>drewno, blachodachówka</t>
  </si>
  <si>
    <t>0,3 km -  rz</t>
  </si>
  <si>
    <t>wartość z wyposażeniem</t>
  </si>
  <si>
    <t xml:space="preserve">Ośrodek zdrowia </t>
  </si>
  <si>
    <t>usługi zdrowotne</t>
  </si>
  <si>
    <t>Smardzewice , ul. Główna 13/17</t>
  </si>
  <si>
    <t>żelbetowe</t>
  </si>
  <si>
    <t>1,7 km - rz</t>
  </si>
  <si>
    <t>Świetlica wiejska</t>
  </si>
  <si>
    <t>swietlica</t>
  </si>
  <si>
    <t xml:space="preserve">gaśnica proszkowa </t>
  </si>
  <si>
    <t>Cekanów,ul. Jagiełły 2</t>
  </si>
  <si>
    <t>stropodach, papa</t>
  </si>
  <si>
    <t>3,5 km - rz</t>
  </si>
  <si>
    <t>2004 r.- wymiana okien-6.000,00 zł; 2006 r. - docieplenie budynku-39.410,08 zł; 2007 r. - instalacja c.o. - 76.703,80 zł; 2010 r.- remont pomieszczeń - 26.229,24 zł</t>
  </si>
  <si>
    <t xml:space="preserve"> dobry</t>
  </si>
  <si>
    <t>Dom Ludowy</t>
  </si>
  <si>
    <t>gaśnica proszkowa,system alarmowy</t>
  </si>
  <si>
    <t>Łazisko 158/162</t>
  </si>
  <si>
    <t>częściowo żelbetowy, drewniany</t>
  </si>
  <si>
    <t>stalowa, blachodachówka</t>
  </si>
  <si>
    <t>2010 r. -adaptacja budynku na Dom Ludowy - 288.018,12 zł. 2017r. - instalacja systemu alarmowego</t>
  </si>
  <si>
    <t>Biblioteka</t>
  </si>
  <si>
    <t>biblioteka, świetlica</t>
  </si>
  <si>
    <t>Wiaderno 87</t>
  </si>
  <si>
    <t>cegła, pustak Alfa</t>
  </si>
  <si>
    <t>drewniany</t>
  </si>
  <si>
    <t>drewno, blacha, trapez</t>
  </si>
  <si>
    <t>4,0 km - z</t>
  </si>
  <si>
    <t>2005 r. wydzielenie dwóch pomieszczeń - 14.830,00 zł; 2006 r.-remont pomieszczeń-94000,00zł; 2008 r. - adapt.pomieszczeń na kotłownię, instalacja elektryczna i wodno-kanaliz.- 81.100,00 zł; 2010 r. - docieplenie budynku, wykon. Schodów, wymiana stolarki, wykon. Chodnika i  ogrodzenia - 141.000,00 zł.</t>
  </si>
  <si>
    <t>dostateczny</t>
  </si>
  <si>
    <t>2 w części</t>
  </si>
  <si>
    <t>Mieszkalny</t>
  </si>
  <si>
    <t>mieszkalny</t>
  </si>
  <si>
    <t>Chorzęcin 184</t>
  </si>
  <si>
    <t>drewno, dachówka, cement</t>
  </si>
  <si>
    <t>1,0 km - rz</t>
  </si>
  <si>
    <t>pustak Alfa</t>
  </si>
  <si>
    <t>Blok</t>
  </si>
  <si>
    <t>Wąwał, ul. Tomaszowska 107</t>
  </si>
  <si>
    <t>2,6 km -  z</t>
  </si>
  <si>
    <t>2007 r. - remont dachu - 12.189,17 zł; 2010 r. - remont pokrycia dachowego- 3.360,65 zł; 2011 r. - wymiana okien i drzwi - 5.506,,37 zł; 2013 r. - remont pomieszczeń mieszk. - 24.584,62 zł; 2014 r. - montaż stolarki - 1.388,89 zł.2016r.-zakup okien-1245,53zł.</t>
  </si>
  <si>
    <t>Budynek gospodarczy</t>
  </si>
  <si>
    <t>gospodarczy</t>
  </si>
  <si>
    <t xml:space="preserve">pustak </t>
  </si>
  <si>
    <t>drewno, eternit</t>
  </si>
  <si>
    <t>zły</t>
  </si>
  <si>
    <t>Dąbrowa, ul. Południowa 45</t>
  </si>
  <si>
    <t>drewno, papa</t>
  </si>
  <si>
    <t>1,2 km - z</t>
  </si>
  <si>
    <t>2007 r. -remont dachu - 22.000,00zł; 2010 r. - remont dachu - 12.221,32zł; 2012 r. -remont dachu i pomieszczenia mieszkal.- 7.602,45zł; 2014 r. - remont pomieszcz.mieszk.- 18.524,62zł.2016r.-zakup okien i drzwi wejściowych-3253,30zł</t>
  </si>
  <si>
    <t>pustak, część drewno</t>
  </si>
  <si>
    <t>Dąbrowa, ul. Południowa 47</t>
  </si>
  <si>
    <t>2007 r. - remont dachu -31.112,75 zł; 2010 r. - remont klatek schodow.-5.601,95 zł;  2014 r. - remont pomieszcz.mieszk. - 18.000,00 zł;  2016 r. - naprawa głowicy kominowej - 1.600,00 zł.</t>
  </si>
  <si>
    <t>gaśnica proszkowa, system alarmowy</t>
  </si>
  <si>
    <t>Ciebłowice Duże nr 132a</t>
  </si>
  <si>
    <t>cegła silikatowa</t>
  </si>
  <si>
    <t>2,1 km - rz</t>
  </si>
  <si>
    <t>2011 r. - modernizacja,,roz\budowa - 640.000,00 zł.</t>
  </si>
  <si>
    <t>Wąwał, ul. Wesoła 1/5</t>
  </si>
  <si>
    <t>żelbetowe, drewniane</t>
  </si>
  <si>
    <t>1,0 km - z</t>
  </si>
  <si>
    <t>2007 r. - modernizacja - 26.000,00 zł; 2013 r. -przebudowa schodów-14.000,00zł; 2014 r. - remont pomieszczeń- 81.055,88zł. 2017r.-modernizacja kotłowni-42331,40zł.</t>
  </si>
  <si>
    <t>Dom Ludowo-Strażacki</t>
  </si>
  <si>
    <t>strażacki, biblioteka</t>
  </si>
  <si>
    <t>gasnice proszkowe, system alarmowy</t>
  </si>
  <si>
    <t>Smardzewice , ul. Główna 16/18</t>
  </si>
  <si>
    <t>1,5 km - z</t>
  </si>
  <si>
    <t>częsciowo</t>
  </si>
  <si>
    <t>Swolszewice Małe, ul. Trzciniec 44</t>
  </si>
  <si>
    <t>2005 r. - wymiana stolarki-28.000,00zł; 2008 r. remont elewacji - 20.000,00zł;  2010 r.- remont dachu - 32.900,00zł; 2014 r. - remont pomieszczeń- 5.521,75 zł</t>
  </si>
  <si>
    <t>Sługocice 146</t>
  </si>
  <si>
    <t>drewno, blacha trapez</t>
  </si>
  <si>
    <t>6,0 km - rz</t>
  </si>
  <si>
    <t>2017r.-termomodernizacja (docieplenie budynku, wymiana stolarki okiennej i drzwiowej zewn., instalacja centralnego ogrzewania, budowa instalacji ciepłej wody użytkowej, zmiana źródla ciepła z ogrzewania węglowego na OZE - pompy ciepła, wymiana instalacji elektrycznej, zimnej wody i kanalizacji sanitarnej) - wartość umowy 490534,27zł jeszcze nie rozliczona na poszczególne efekty</t>
  </si>
  <si>
    <t>Komorów, ul. Biblioteczna 1</t>
  </si>
  <si>
    <t>plac zabaw</t>
  </si>
  <si>
    <t>rekreacja</t>
  </si>
  <si>
    <t>monitoring wizyjny</t>
  </si>
  <si>
    <t>Smardzewice ul. Ostrowskiego</t>
  </si>
  <si>
    <t>przy DL Cekanów,ul. Jagiełły 2</t>
  </si>
  <si>
    <t>przy DL Godaszewice nr 53</t>
  </si>
  <si>
    <t>przy DL Sługocice nr 146</t>
  </si>
  <si>
    <t>przy DL Łazisko 158/162</t>
  </si>
  <si>
    <t>2017 r. -przebudowa placu zabaw - 38365,87zł.</t>
  </si>
  <si>
    <t>przy DL Chorzęcin 73</t>
  </si>
  <si>
    <t>2016 r. - urządzenie zieleni - 21421,56zł</t>
  </si>
  <si>
    <t>w Ciebłowicach Dużych</t>
  </si>
  <si>
    <t xml:space="preserve"> strażacki, biblioteka, świetlica</t>
  </si>
  <si>
    <t>Zawada 259</t>
  </si>
  <si>
    <t>cegła pełna</t>
  </si>
  <si>
    <t>Kleina</t>
  </si>
  <si>
    <t>2017r. - ulepszenie - 8383,05zł.</t>
  </si>
  <si>
    <t>Budynek strażnicy</t>
  </si>
  <si>
    <t xml:space="preserve">strażacki </t>
  </si>
  <si>
    <t>gaśnica proszkowa</t>
  </si>
  <si>
    <t>pustaki ceramiczne</t>
  </si>
  <si>
    <t>Wielorodzinny</t>
  </si>
  <si>
    <t>Twarda ul.Główna 65</t>
  </si>
  <si>
    <t>blachodachówka</t>
  </si>
  <si>
    <t>2 km - z</t>
  </si>
  <si>
    <t>Gospodarczy</t>
  </si>
  <si>
    <t>cegła/kamień</t>
  </si>
  <si>
    <t>Swolszewice ul. Trzciniec nr 42</t>
  </si>
  <si>
    <t>1,0 - z</t>
  </si>
  <si>
    <t>sieć kanalizacji sanitarnej (Biała Góra) o długości 1651,89 mb</t>
  </si>
  <si>
    <t>odprowadzenie ścieków</t>
  </si>
  <si>
    <t>Smardzewice</t>
  </si>
  <si>
    <t>Dom Ludowy w Jadwigowie</t>
  </si>
  <si>
    <t>obcy środek trwały, użyczony Gminie na podstawie umowy uzyczenia z 2007 r.</t>
  </si>
  <si>
    <t>Jadwigów nr 77</t>
  </si>
  <si>
    <t>zbiornik przeciwpożarowy</t>
  </si>
  <si>
    <t>2013+Q39 r. - przebudowa dachu, zmiana pokrycia na blachodachówkę wydatek 137805,97zł.  2017 r. - termomodernizacja budynku ( docieplenie budynku,inst.centralnego ogrzewania, zmiana źródła ciepła z ogrzewania węglowego na OZE - pompę ciepła, wymiana stolarki okiennej i drzwiowej zewn., wymiana instalacji elektrycznej, zagospodarowanie terenu wokół budynku) wartość poniesionych kosztów -  426956,00zł, nierozliczona na poszczególne efekty</t>
  </si>
  <si>
    <t>Dom Ludowy w Godaszewicach</t>
  </si>
  <si>
    <t>obcy środek trwały, użyczony Gminie na podstawie umowy uzyczenia z 2015 r.</t>
  </si>
  <si>
    <t>Godaszewice nr 53</t>
  </si>
  <si>
    <t>cegła, pustak</t>
  </si>
  <si>
    <t>żelbetowy</t>
  </si>
  <si>
    <t>kratownicowa, blachodachówka</t>
  </si>
  <si>
    <t>0,8km-rz</t>
  </si>
  <si>
    <t>2017 r. - termomodernizacja budynku (docieplenie budynku, wymiana stolarki okiennej i drzwiowej zewn.,odtworzenie pokrycia dachowegp, instalacja centralnego ogrzewania, budowa instalacji ciepłej wody użytkowej, zmiana źródła ciepła z ogrzewania węglowego na OZE - pompę ciepła,wymiana inst.elektrycznej, instalacji zimnej wodyi kanalizacji sanitarnej, zagospodarowanie terenu wokół budynku)wartość poniesionych kosztów - 879898,66zł nierozliczona na poszczególne efekty</t>
  </si>
  <si>
    <t>obcy środek trwały, użyczony Gminie na podstawie umowy uzyczenia z 2006 r.</t>
  </si>
  <si>
    <t>Chorzęcin nr 73</t>
  </si>
  <si>
    <t>stalowa, płyta wielowarstwowa</t>
  </si>
  <si>
    <t>1,0km-rz</t>
  </si>
  <si>
    <t>2017 r. - termomodernizacja budynku (docieplenie budynku, przebudowa konstrukcji dachu, wymiana stolarki okiennej i drzwiowej zewn., rozbudowa centralnego ogrzewania, budowa instalacji ciepłej wody użytkowej, zmiana źródla ciepła z ogrzewania węglowego na OZE - pompę ciepła, wymiana instalacji elektrycznej, instalacji zimnej wody i kanalizacji sqnitarnej) wartość poniesionych kosztów - 986 761,18 zł, nierozliczona na poszczególne efekty</t>
  </si>
  <si>
    <t>Dom Ludowy w Kwiatkówce</t>
  </si>
  <si>
    <t>obcy środek trwały, użyczony Gminie na podstawie umowy uzyczenia z 2008r.</t>
  </si>
  <si>
    <t>Kwiatkówk, ul. Ujezdzka nr 9</t>
  </si>
  <si>
    <t xml:space="preserve">cegła </t>
  </si>
  <si>
    <t>korytka dachowe, papa</t>
  </si>
  <si>
    <t>1,8km-rz</t>
  </si>
  <si>
    <t>2011 r. - ulepszenie obcego środka trwałego-docieplenie stropodachu i ścian zewnętrznych, pokrycie papą termozgrzewalną, wydatek - 156284,10 zł.</t>
  </si>
  <si>
    <t>Dom Ludowy w Twardej</t>
  </si>
  <si>
    <t>obcy środek trwały, użyczony Gminie na podstawie umowy użyczenia z 2009 r.</t>
  </si>
  <si>
    <t>Twarda, ul. Południowa 7</t>
  </si>
  <si>
    <t>zbiornik przeciwpożarowy 200 m</t>
  </si>
  <si>
    <t>docieplony w 2005r i 2011r. - 58000,00zł</t>
  </si>
  <si>
    <t>2- w części</t>
  </si>
  <si>
    <t>informacja o przeprowadzonych remontach i modernizacji budynków starszych niż 50 lat (data remontu, czego dotyczył remont, wielkość poniesionych nakładów na remont)</t>
  </si>
  <si>
    <t>Opis stanu technicznego budynku wg poniższych elementów budynku</t>
  </si>
  <si>
    <t>dysk sieciowy QNAP TS-253 PRO-8G                   IV</t>
  </si>
  <si>
    <t>ruter Cisco RV082                                               IV</t>
  </si>
  <si>
    <t>skaner kodów kreskowych                                   IV</t>
  </si>
  <si>
    <t>zestaw komputerowy                                           IV</t>
  </si>
  <si>
    <t>zestaw komputerowy                                          IV</t>
  </si>
  <si>
    <t>dysk zewnętrzny                                                 IV</t>
  </si>
  <si>
    <t>komputer Dell 3847                                             IV</t>
  </si>
  <si>
    <t>Konsola KVM                                                      IV</t>
  </si>
  <si>
    <t>monitor BenQ GL 2250M                                     IV</t>
  </si>
  <si>
    <t>ruter ASUS RT-AC51U                                        IV</t>
  </si>
  <si>
    <t>zestaw komputerowy Fujitsu P510 Intel Core i5-3470</t>
  </si>
  <si>
    <t>monitor BenQ W2250M                                      IV</t>
  </si>
  <si>
    <t>drukarka HP LJ P3015DN                                   IV</t>
  </si>
  <si>
    <t xml:space="preserve">zestaw komputerowy Fujitsu Esprimo P910    UG IV       </t>
  </si>
  <si>
    <t>UPS Ever ECO 700                                            IV</t>
  </si>
  <si>
    <t>kopiarka Ricoh MP 3300                              UG VIII</t>
  </si>
  <si>
    <t>kopiarka Ricoh                                            UGVIII</t>
  </si>
  <si>
    <t>kopiarka Ricoh Aficio MPC 3003                   UG VIII</t>
  </si>
  <si>
    <t>klimatyzator                                                       VI</t>
  </si>
  <si>
    <t>UPS  Gembird                                                    IV</t>
  </si>
  <si>
    <t xml:space="preserve">UPS   Ever                                                         IV    </t>
  </si>
  <si>
    <t>UPS                                                                  IV</t>
  </si>
  <si>
    <t>UPS Ewer                                                          IV</t>
  </si>
  <si>
    <t>Zestaw komputerowy                                          IV</t>
  </si>
  <si>
    <t>Monitor BenQ                                                     IV</t>
  </si>
  <si>
    <t>monitor                                                              IV</t>
  </si>
  <si>
    <t>klimatyzator  LG                                           UG VI</t>
  </si>
  <si>
    <t>klimatyzator Mitsubishi                                 UG VI</t>
  </si>
  <si>
    <t>klimatyzator Mitsubishi                                  UGVI</t>
  </si>
  <si>
    <t>klimatyzator ASFU                                        UG VI</t>
  </si>
  <si>
    <t>klimatyzator ASFU                                        UGVI</t>
  </si>
  <si>
    <t>telewizor PHILIPS                                           VI</t>
  </si>
  <si>
    <t>telewizor  PHILIPS                                          VI</t>
  </si>
  <si>
    <t>telewizor                                                       VI</t>
  </si>
  <si>
    <t>zestaw komputerowy                                   UG IV</t>
  </si>
  <si>
    <t>klimatyzator                                                UG VI</t>
  </si>
  <si>
    <t>zestaw komputerowy-serwer                         UG IV</t>
  </si>
  <si>
    <t>kolumna aktywna                                           VI</t>
  </si>
  <si>
    <t>Mikser PMX-6S                                              VI</t>
  </si>
  <si>
    <t>Mikser Cerwin Vega                                       VI</t>
  </si>
  <si>
    <t>radioodtwarzacz PHILIPS                                VI</t>
  </si>
  <si>
    <t>odtwarzacz DVD Hyunday                               VI</t>
  </si>
  <si>
    <t>odtwarzacz DVD                                            VI</t>
  </si>
  <si>
    <t>dekoder DVB-T   szt.7                                    VI</t>
  </si>
  <si>
    <t>system bezprzewodowy Karsect                      VI</t>
  </si>
  <si>
    <t>wzmacniacz gitary                                         VI</t>
  </si>
  <si>
    <t>zestaw nagłaśniajacy                                  UG VI</t>
  </si>
  <si>
    <t>zestaw nagoaśnieniowy                                    VI</t>
  </si>
  <si>
    <t>sprzęt rehabilitacyjny                                  UG VIII</t>
  </si>
  <si>
    <t>aparat do EKG                                            UG VIII</t>
  </si>
  <si>
    <t>sterownik do laseroterapii                                VIII</t>
  </si>
  <si>
    <t>konsola                                                           VI</t>
  </si>
  <si>
    <t>kolumna aktywna                                             VI</t>
  </si>
  <si>
    <t>kolumna głośnikowa                                         VI</t>
  </si>
  <si>
    <t>Laptop                                                             IV</t>
  </si>
  <si>
    <t>Aparat fotograficzny Sony                                  VI</t>
  </si>
  <si>
    <t>Aparat fotograficzny                                          VI</t>
  </si>
  <si>
    <t>Kolumna estradowa                                          VI</t>
  </si>
  <si>
    <t>telefon komórkowy     szt 9                                VI</t>
  </si>
  <si>
    <t>telefon komórkowy     szt 2                                VI</t>
  </si>
  <si>
    <t>mikrofon pojemnościowy                                   VI</t>
  </si>
  <si>
    <t>mikser                                                             VI</t>
  </si>
  <si>
    <t>projektor                                                          VI</t>
  </si>
  <si>
    <t>kalkulator           szt.4                                      VIII</t>
  </si>
  <si>
    <t>kalkulator                                                        VIII</t>
  </si>
  <si>
    <t>Laptop                                                        UG IV</t>
  </si>
  <si>
    <t>aparat telefoniczny szt.2                                   VI</t>
  </si>
  <si>
    <t>kolumna Behringer                                           VI</t>
  </si>
  <si>
    <t>mikrofon bezprzewodowy                                  VI</t>
  </si>
  <si>
    <t>statyw mikrofonowy szt.2                                  VI</t>
  </si>
  <si>
    <t>monitoring wizyjny zewnętrzny Smardzewice       UG VI</t>
  </si>
  <si>
    <t>monitoring wizyjny zewnętrzny Wąwał       UG VI</t>
  </si>
  <si>
    <t>monitoring wizyjny zewnętrzny Tomaszów Mazowiecki       UG VI</t>
  </si>
  <si>
    <t>ETM GN30</t>
  </si>
  <si>
    <t>Wiaderno 95/97 - budynek strażnicy</t>
  </si>
  <si>
    <t>Chorzęcin 73</t>
  </si>
  <si>
    <t>Kwiatkówka, ul. Ujezdzka 9</t>
  </si>
  <si>
    <t>Jadwigów 77 - budynek strażnicy</t>
  </si>
  <si>
    <t>Godaszewice 53</t>
  </si>
  <si>
    <t>Komorów 113</t>
  </si>
  <si>
    <t>Tomaszów Maz. ul. PCK 2/8</t>
  </si>
  <si>
    <t>Smardzewice ul. Klonowa 14A Stanica WOPR</t>
  </si>
  <si>
    <t>WYKAZ LOKALIZACJI, W KTÓRYCH PROWADZONA JEST DZIAŁALNOŚĆ ORAZ LOKALIZACJI, GDZIE ZNAJDUJE SIĘ MIENIE NALEŻĄCE DO JEDNOSTEK GMINY TOMASZÓW MAZOWIECKI (nie wykazane w załączniku nr 1 - poniższy wykaz nie musi być pełnym wykazem lokalizacji)</t>
  </si>
  <si>
    <t>4. Szkoła Postawowa w Chorzęcinie</t>
  </si>
  <si>
    <t>5. Zespół Szkolno - Przedszkolny w Smardzewicach</t>
  </si>
  <si>
    <t>6. Zespół Szkół w Komorowie</t>
  </si>
  <si>
    <t>8. Zespół Szkół w Wiadernie</t>
  </si>
  <si>
    <t>9. Gminny Zakład Komunalny</t>
  </si>
  <si>
    <t>Wiaderno nr 95/97</t>
  </si>
  <si>
    <t>drukarka Toshiba B-EV4T</t>
  </si>
  <si>
    <t>zestaw komputerowy Fujitsu Esprimo</t>
  </si>
  <si>
    <t>drukarka kodów kreskowych TOSHIBA B-EV4T</t>
  </si>
  <si>
    <t>drukarka RICOH SP25DN</t>
  </si>
  <si>
    <t>aparat cyfrowy Canon</t>
  </si>
  <si>
    <t>laptop Dell 153521</t>
  </si>
  <si>
    <t>aparat cyfrowy NIKON COOLPIX S 3700</t>
  </si>
  <si>
    <t>wieża 2DVD/USB/IPOD Philips</t>
  </si>
  <si>
    <t>GBP w Smardzewicach ul.Główna  16/18</t>
  </si>
  <si>
    <t>urządzenie alarmowe, gaśnice pianowe</t>
  </si>
  <si>
    <t>Filia GBP w Zawadzie 259</t>
  </si>
  <si>
    <t>gaśnice pianowe, kraty w oknach i drzwiach</t>
  </si>
  <si>
    <t>Filia GBP w Twardej ul.Południowa 7</t>
  </si>
  <si>
    <t>gaśnice pianowe, żaluzje antywłamaniowe w oknach</t>
  </si>
  <si>
    <t>Filia GBP w Wiadernie 95/97</t>
  </si>
  <si>
    <t>gaśnice pianowe,urządzenie alarmowe</t>
  </si>
  <si>
    <t>Filia GBP w Komorowie ul. Biblioteczna 1</t>
  </si>
  <si>
    <t>gaśnice pianowe, urządzenie alarmowe</t>
  </si>
  <si>
    <t>ul. Tomaszowska 2, 97-200 Wąwał</t>
  </si>
  <si>
    <t>szacunkowa ilość: 1, szacunkowa liczba uczestników: 100, charakter: olimpiada sportowa przedszkolaków</t>
  </si>
  <si>
    <t>obiekt oświaty</t>
  </si>
  <si>
    <t>p-poż - gaśnice (3 szt), hydranty (1 szt, system alarmowy z monitoringiem)</t>
  </si>
  <si>
    <t>97-200 Wąwał, ul. Tomaszowska 2</t>
  </si>
  <si>
    <t>2016r -remont elewacji budynku kwota 27.396,56zł</t>
  </si>
  <si>
    <t>zabawa</t>
  </si>
  <si>
    <t>zakłada się że jako placówka oświatowa ok. 50 lat</t>
  </si>
  <si>
    <t>telefon panasonic</t>
  </si>
  <si>
    <t>Telewizor Sony LED</t>
  </si>
  <si>
    <t>Zestaw kina domowego Yamaha</t>
  </si>
  <si>
    <t>DVD z karaoke</t>
  </si>
  <si>
    <t>Notebook AsusPro</t>
  </si>
  <si>
    <t>Niszczarka do dokumentów</t>
  </si>
  <si>
    <t>Komplet mikrofonów bezprzewodowych</t>
  </si>
  <si>
    <t>System monitoringu wizyjnego</t>
  </si>
  <si>
    <t>Ciebłowice Duże 155 97-200 Tomaszów Maz</t>
  </si>
  <si>
    <t>gaśnice 2 szt;koc gaśniczy 1szt</t>
  </si>
  <si>
    <t>9</t>
  </si>
  <si>
    <t>Zestaw komputerowy</t>
  </si>
  <si>
    <t>Serwer</t>
  </si>
  <si>
    <t>Komputer NTT Business WA800W</t>
  </si>
  <si>
    <t>Urządzenie wielofunkcyjne</t>
  </si>
  <si>
    <t>Drukarka</t>
  </si>
  <si>
    <t xml:space="preserve">Klimatyzator </t>
  </si>
  <si>
    <t>Terminal mobilny Acer B 113</t>
  </si>
  <si>
    <t>Dąbrowa ul. Południowa 45, 97-200 Tomaszów Maz.</t>
  </si>
  <si>
    <t>Zestaw komputerowy Fujitsu Esprimo P510+Win7 Pro Ploem</t>
  </si>
  <si>
    <t>Monitor BenQ W2260M</t>
  </si>
  <si>
    <t>drukarka HP Laser Jet Pro400</t>
  </si>
  <si>
    <t>monitor BenQ</t>
  </si>
  <si>
    <t>zestaw komputerowy Fujitsu Esprimo P 710</t>
  </si>
  <si>
    <t>Laptop Toshiba Satellite Pro C50-A-1EV</t>
  </si>
  <si>
    <t>Skaner Perfection V19</t>
  </si>
  <si>
    <t>Laptop</t>
  </si>
  <si>
    <t>ul.Św.Antoniego 1  97-200 Tomaszów Maz.</t>
  </si>
  <si>
    <t>monitoring przez firmę TARCZA</t>
  </si>
  <si>
    <t>116</t>
  </si>
  <si>
    <t>szacunkowa ilość: 3, szacunkowa liczba uczestników: 200, charakter: festyny, bale, imprezy integracyjne</t>
  </si>
  <si>
    <t>Budynek szkoły podstawowej</t>
  </si>
  <si>
    <t>Placówka oświatowa</t>
  </si>
  <si>
    <t>Gaśnice proszkowe 4 sztuki, hydrant</t>
  </si>
  <si>
    <t>Chorzęcin 75, 97-200 Tomaszów Maz.</t>
  </si>
  <si>
    <t>ściany z cegły pełnej, docieplone styropianem</t>
  </si>
  <si>
    <t>ceramiczne</t>
  </si>
  <si>
    <t>konstrukcja dzcu drewniana,blacha ocynkowana</t>
  </si>
  <si>
    <t xml:space="preserve">2012r- termomodernizacja 266.859,77zł przebudowa kotłowni olejowej, remont kuchni, łazienek;  2014r - przyłącze kanalizacyjne 28.147,05zł </t>
  </si>
  <si>
    <t>brak</t>
  </si>
  <si>
    <t>tak, częściowo-budynek kotłowni</t>
  </si>
  <si>
    <t>Monitor LG 19"</t>
  </si>
  <si>
    <t>Drukarka Brother</t>
  </si>
  <si>
    <t>Tablica Interwrite DualBoard</t>
  </si>
  <si>
    <t>Tablica Interwrite Dual Bord</t>
  </si>
  <si>
    <t>Tablica Interwrite  Dual Bord</t>
  </si>
  <si>
    <t>Tablica Interwrite DualBoard 1279</t>
  </si>
  <si>
    <t>Tablica interwrite DualBoard 1279u</t>
  </si>
  <si>
    <t>Kserokopiarka Xerx Phaser</t>
  </si>
  <si>
    <t>Drukarka OKI B412DN A4     (3szt x 659,04 )</t>
  </si>
  <si>
    <t>Skaner Plustek OpticSlim 2600 ( 3szt x 236,96 )</t>
  </si>
  <si>
    <t>2894,00 zl</t>
  </si>
  <si>
    <t>Notebook ASUS R541UJ-DM45OT</t>
  </si>
  <si>
    <t>Projektor Benq MX503</t>
  </si>
  <si>
    <t>Radiomagnetofon PHILIPS AZ 1133 (MP3)</t>
  </si>
  <si>
    <t>Aparat cyfrowy Nikon Coolpix L27</t>
  </si>
  <si>
    <t>Projektor Nec V 260 X DLP XGA</t>
  </si>
  <si>
    <t>Laptop Toshiba C- 55- A5281</t>
  </si>
  <si>
    <t>Drukarka EPSON L</t>
  </si>
  <si>
    <t xml:space="preserve">Projektor Sony VPL - EX 235 </t>
  </si>
  <si>
    <t>Laptop DELL INSPIRON 3542</t>
  </si>
  <si>
    <t>Laptop Toshiba Satelite L50</t>
  </si>
  <si>
    <t>Projektor ultrakrótkoogniskowy Sony</t>
  </si>
  <si>
    <t>Aparat fotograficzny Sony</t>
  </si>
  <si>
    <t>Notebook Toshiba Satelite L50</t>
  </si>
  <si>
    <t>Odtwarzacz MP3 Philips ( 3szt x 312,56 )</t>
  </si>
  <si>
    <t>Odtwarzacz DVD Philips ( 3szt x 213,63 )</t>
  </si>
  <si>
    <t>Laptop Asus R556LJ X0739T</t>
  </si>
  <si>
    <t>Komputer Lenovo ThinkCentre S500SFF</t>
  </si>
  <si>
    <t>370</t>
  </si>
  <si>
    <t>budynek szkolny</t>
  </si>
  <si>
    <t>oświata</t>
  </si>
  <si>
    <t>monitoring antywłamaniowy, monitoring wizyjny, hydranty, gaśnice</t>
  </si>
  <si>
    <t>Smardzewice , ul.Główna 10</t>
  </si>
  <si>
    <t>kamień/cegła</t>
  </si>
  <si>
    <t>betonowe</t>
  </si>
  <si>
    <t>stropodach(papa/dachówka)</t>
  </si>
  <si>
    <t>od rzeki - 1km, zbiornik wodny - 1,5km</t>
  </si>
  <si>
    <t>2005r- termomodernizacja wartość 47.506,00zł  2006r - instalacja gazowa wartość 15.586,00zł  2012r - rozbudowa(dobudowane skrzydło) 1.999.335,34</t>
  </si>
  <si>
    <t>budynek przedszkolny</t>
  </si>
  <si>
    <t>monitoring antywłamaniowy, hydranty, gaśnice</t>
  </si>
  <si>
    <t>Twarda ul. Główna 117</t>
  </si>
  <si>
    <t>strop z polepy</t>
  </si>
  <si>
    <t>drewno,blacha trapezowa</t>
  </si>
  <si>
    <t>od zbiornika wodnego - 2 km</t>
  </si>
  <si>
    <t>częściowo podpiwniczony</t>
  </si>
  <si>
    <t xml:space="preserve">plac zabaw </t>
  </si>
  <si>
    <t>urządzenie wielofunkcyjne Brother</t>
  </si>
  <si>
    <t>urządzenie wielofunkcyjne Brother DCP-J140W</t>
  </si>
  <si>
    <t>Tablica interaktywna</t>
  </si>
  <si>
    <t>Tablica interaktywna Smart Board</t>
  </si>
  <si>
    <t>komputer PC G1630</t>
  </si>
  <si>
    <t>Monitor 19,5 " Philips</t>
  </si>
  <si>
    <t>komputer PC</t>
  </si>
  <si>
    <t>kopiarka A# Canon IR2520</t>
  </si>
  <si>
    <t>urządzenie wielofunkcyjne Brother DCP-J132W</t>
  </si>
  <si>
    <t>Tablica SmartBoard 480 77"</t>
  </si>
  <si>
    <t>tablica SmartBoard 480 77"</t>
  </si>
  <si>
    <t>tablica Smart Board 480 77"</t>
  </si>
  <si>
    <t>zestaw interaktywny( tablica, projektor, uchwyt)</t>
  </si>
  <si>
    <t>zestaw interaktywny(tablica,projektor,uchwyt,głośniki)</t>
  </si>
  <si>
    <t>drukarka HP ENVY 4500</t>
  </si>
  <si>
    <t xml:space="preserve">drukarka HP 5524/5520 </t>
  </si>
  <si>
    <t>zestaw bezprzewodowy - mikrofon</t>
  </si>
  <si>
    <t>aparat fotograficzny Fuji Xp 150</t>
  </si>
  <si>
    <t>projector Nec M260xs</t>
  </si>
  <si>
    <t>komputer notebook IideaPad Z500</t>
  </si>
  <si>
    <t>głośniki Media Tech MT3144</t>
  </si>
  <si>
    <t>radioodtwarzacz Philips Bumbox z CD/USB</t>
  </si>
  <si>
    <t>radiomagnetofon</t>
  </si>
  <si>
    <t>notebook Samsung</t>
  </si>
  <si>
    <t>głośniki aktywne (do tablicy multimedialnej)</t>
  </si>
  <si>
    <t>projektor Hitachi</t>
  </si>
  <si>
    <t>radiomagnetofon Philips AZ3831/12 USB</t>
  </si>
  <si>
    <t>aparat fotograficzny SONY DSC-HX50</t>
  </si>
  <si>
    <t>aparat fotograficzny BENQ G1</t>
  </si>
  <si>
    <t>projektor BENQ MS619ST</t>
  </si>
  <si>
    <t>projektor Hitachi CP- CX250</t>
  </si>
  <si>
    <t>głośniki media Tech Audience</t>
  </si>
  <si>
    <t>komputer Notebook Lenovo Idea G510</t>
  </si>
  <si>
    <t>Twardy dysk przenośny Intenso</t>
  </si>
  <si>
    <t>projektor Hitachi CP-CX250</t>
  </si>
  <si>
    <t>Głośniki MediaTech Audience</t>
  </si>
  <si>
    <t>Komputer motebook Lenovo Idea G510</t>
  </si>
  <si>
    <t>Głośniki Artek Speaker Active</t>
  </si>
  <si>
    <t>Komputer notebook Dell</t>
  </si>
  <si>
    <t>Labdisc biochem</t>
  </si>
  <si>
    <t xml:space="preserve">aparat fotograficzny Canon </t>
  </si>
  <si>
    <t>Projektor Hitachi CP-CX250</t>
  </si>
  <si>
    <t>Komputernotebook Lenovo Idea</t>
  </si>
  <si>
    <t>Laptop Lenovo G-50-80</t>
  </si>
  <si>
    <t>Laptop DELL E6430 Windows 8</t>
  </si>
  <si>
    <t xml:space="preserve">system monitoringu </t>
  </si>
  <si>
    <t>kamery monitoringu</t>
  </si>
  <si>
    <t>Twarda ul.Główna 117</t>
  </si>
  <si>
    <t>monitoring, gaśnice, koce, dozór agencja ochrony</t>
  </si>
  <si>
    <t xml:space="preserve"> KB</t>
  </si>
  <si>
    <t>gaśnice - 2GP-2X ABC, system alarmowy z monitoringiem</t>
  </si>
  <si>
    <t>Komorów, ul. Tomaszowska 1</t>
  </si>
  <si>
    <t>stropodachy wentylowane, płaskie , jednospadowe</t>
  </si>
  <si>
    <t>papa termozgrzewalna</t>
  </si>
  <si>
    <t>Wolbórka 2 km</t>
  </si>
  <si>
    <t>tak częściowo</t>
  </si>
  <si>
    <t>budynek - łącznik</t>
  </si>
  <si>
    <t>gaśnice - 2GP-2X ABC, hydrant -1, system alarmowy z monitoringiem</t>
  </si>
  <si>
    <t>budynek - sala gimnastyczna</t>
  </si>
  <si>
    <t>gaśnice - 2GP-2X ABC, gaśnice GWG - 2X ABF, hydranty - 2, system alarmowy z monitoringiem</t>
  </si>
  <si>
    <t>2013r - instalacja gazowa 64.695,08zł ; 2015r - przyłącze kanalizacyjkne 34.440,00zł</t>
  </si>
  <si>
    <t>drukarka HP LaserJet PRO1102</t>
  </si>
  <si>
    <t>tablice interaktywna Dual Board 1279</t>
  </si>
  <si>
    <t>projektor NEC V230X</t>
  </si>
  <si>
    <t xml:space="preserve">tablica interaktywna Dual Board 1279 z projektorem NEC230X </t>
  </si>
  <si>
    <t>urządzenie wielofunkcyjne EPSON SX 130</t>
  </si>
  <si>
    <t>link ruter DSL WiFi 300MB/s - 2 szt.</t>
  </si>
  <si>
    <t>link punkt dostępowy 150Mb/s - 2 szt.</t>
  </si>
  <si>
    <t>drukarka HP Laserjet Pro 1102</t>
  </si>
  <si>
    <t>tablica Interwrite Dual Board 1279 z projektorem</t>
  </si>
  <si>
    <t>link punkt dostępowy 54 Mb/s</t>
  </si>
  <si>
    <t>link router DSL WiFi 150 b/s</t>
  </si>
  <si>
    <t>urządzenie wielofunkcyjne Desk Jet 2545</t>
  </si>
  <si>
    <t>access pointUNIFI Long  2 szt.</t>
  </si>
  <si>
    <t>drukarka Laserjet PRO 1102</t>
  </si>
  <si>
    <t xml:space="preserve">router ADSL </t>
  </si>
  <si>
    <t xml:space="preserve">urządzenie wielofunkcyjne EPSON </t>
  </si>
  <si>
    <t xml:space="preserve">drukarka SAMSUNG  ML 4050 </t>
  </si>
  <si>
    <t>tablica Interwrite  z projektorem NEC</t>
  </si>
  <si>
    <t>aparat telefoniczny PANASONIC         5 szt.</t>
  </si>
  <si>
    <t xml:space="preserve">centrala telefoniczna    - 2 szt.   </t>
  </si>
  <si>
    <t>drukarka CKI B412DN A4       2 szt.</t>
  </si>
  <si>
    <t>tablica interaktywna  wraz z oprogramowaniem DualBoard1279</t>
  </si>
  <si>
    <t>kserokopiarka Xerox Phaser3635MFP</t>
  </si>
  <si>
    <t>projektor ultrakrótkoogniskowy Sony VPL -SW 630</t>
  </si>
  <si>
    <t>prokektor ultrakrótkoogniskowy Sony VPL -SW 630</t>
  </si>
  <si>
    <t>drukarka laserowa HP 1102</t>
  </si>
  <si>
    <t>aparat fotograficzny Sony</t>
  </si>
  <si>
    <t>TP-link Switch  24 porty</t>
  </si>
  <si>
    <t>głośniki Tracer Z-300</t>
  </si>
  <si>
    <t>mikroskop jojo</t>
  </si>
  <si>
    <t>kopiarka Olivetti</t>
  </si>
  <si>
    <t>głośniki Media Tech</t>
  </si>
  <si>
    <t>zestaw tablica interakt. 1078 z projekt. BenQ</t>
  </si>
  <si>
    <t>Notebook HP 650/ Win 7</t>
  </si>
  <si>
    <t>NoteDell D630/C2D1 1800/Wind XP - 2 szt.</t>
  </si>
  <si>
    <t xml:space="preserve">notebook Lenovo </t>
  </si>
  <si>
    <t>laptop Lenovo G580 Pentium B960   - 12 szt.</t>
  </si>
  <si>
    <t>notebook PackardBell N2920   2 szt.</t>
  </si>
  <si>
    <t>Laptop Asus X551CA-SX 030H 2 szt.</t>
  </si>
  <si>
    <t xml:space="preserve">głośniki Genius SP-HF 800 A </t>
  </si>
  <si>
    <t xml:space="preserve">radiomagnetofon PHILIPS  AZ 780 </t>
  </si>
  <si>
    <t xml:space="preserve">laptop ACER Aspire </t>
  </si>
  <si>
    <t xml:space="preserve">notebook PackardBell 15,6 </t>
  </si>
  <si>
    <t>laptop HP 250G1</t>
  </si>
  <si>
    <t>notebook Lenovo G50-30</t>
  </si>
  <si>
    <t>notebook Lenovo    3 szt.</t>
  </si>
  <si>
    <t xml:space="preserve">dysk zewnętrzny 500 GB przenośny </t>
  </si>
  <si>
    <t xml:space="preserve">mikroskop MF-346 z kamerą </t>
  </si>
  <si>
    <t>mikroskop ME -244R      6 szt.</t>
  </si>
  <si>
    <t>laptop Toshiba Satelite  2 szt.</t>
  </si>
  <si>
    <t>aparat fotograficzny Sony  DSC-W810</t>
  </si>
  <si>
    <t>odtwarzacz MP3 Philips AZ780/12    2 szt.</t>
  </si>
  <si>
    <t>odtwarzacz DVD Philips DVP2880</t>
  </si>
  <si>
    <t>kamera BCS DMU 1200/R3</t>
  </si>
  <si>
    <t>notebook Lenovo 80MJ/N 2840/4GB</t>
  </si>
  <si>
    <t>notebook Lenovo 80QQ/i3-50054/4GB</t>
  </si>
  <si>
    <t>notebook Lenovo G50-80</t>
  </si>
  <si>
    <t xml:space="preserve">odtwarzacz MP3 Philips </t>
  </si>
  <si>
    <t>notebook Lenovo 17,3 HD +</t>
  </si>
  <si>
    <t>gaśnice proszkowe, hydranty, system alarmowy z monitoringiem</t>
  </si>
  <si>
    <t>Komorów, ul. Tomaszowska 1 97-200 Tomaszów Mazowiecki</t>
  </si>
  <si>
    <t>000582781</t>
  </si>
  <si>
    <t>szacunkowa ilość: 2, szacunkowa liczba uczestników: 350, charakter: impreza środowiskowa, święto patrona szkoły</t>
  </si>
  <si>
    <t xml:space="preserve">BUDYNEK GŁÓWNY </t>
  </si>
  <si>
    <t xml:space="preserve">DYDAKTYCZNE </t>
  </si>
  <si>
    <t xml:space="preserve">MONITORING WIZYJNY, ALARM, HYDRANTY, GAŚNICE </t>
  </si>
  <si>
    <t xml:space="preserve">betonowe i deski z polepą drewnianą </t>
  </si>
  <si>
    <t xml:space="preserve">blachodachówka </t>
  </si>
  <si>
    <t xml:space="preserve">rzeka Wolbórka, 600 m </t>
  </si>
  <si>
    <t>2013r - przyłącze kanalizacyjne</t>
  </si>
  <si>
    <t xml:space="preserve">dobry </t>
  </si>
  <si>
    <t xml:space="preserve">nie dotyczy </t>
  </si>
  <si>
    <t>2+1</t>
  </si>
  <si>
    <t>częściwo</t>
  </si>
  <si>
    <t xml:space="preserve">SALA GIMNASTYCZNA Z ZAPLECZEM SOCJALNO - HIGIENICZNO - SANITARNYM </t>
  </si>
  <si>
    <t xml:space="preserve">betonowe </t>
  </si>
  <si>
    <t xml:space="preserve">BUDYNEK NAUCZANIA POCZĄTKOWEGO </t>
  </si>
  <si>
    <t>MONITORING WIZYJNY, GAŚNICE, HYDRANTY</t>
  </si>
  <si>
    <t xml:space="preserve">suporeks </t>
  </si>
  <si>
    <t xml:space="preserve">papa </t>
  </si>
  <si>
    <t xml:space="preserve">BUDYNEK KUCHNI I ŚWIETLICY </t>
  </si>
  <si>
    <t xml:space="preserve">DYDAKTYCZNO- OPIEKUŃCZE, ŻYWIENIOWE </t>
  </si>
  <si>
    <t>MONITORING, ALARM, ŻALUZJE ANTYWŁAMANIOWE, GAŚNICE, HYDRANTY</t>
  </si>
  <si>
    <t xml:space="preserve">deski, płyta gipsowa </t>
  </si>
  <si>
    <t xml:space="preserve">Zawada 249/255 </t>
  </si>
  <si>
    <t>Zawada 249/255</t>
  </si>
  <si>
    <t>Projektor Panasonic (1 szt.)</t>
  </si>
  <si>
    <t>Drukarka HP LaserJet</t>
  </si>
  <si>
    <t>Urządzenie wielofunkcyjne Ricoh Aficio</t>
  </si>
  <si>
    <t>Zestaw interaktywny (tablica, projektor)</t>
  </si>
  <si>
    <t>Tablica interaktywna Smart SB 480</t>
  </si>
  <si>
    <t>Projektor Benq</t>
  </si>
  <si>
    <t>Drukarka HP Laser Jet</t>
  </si>
  <si>
    <t xml:space="preserve">Projektor Sony </t>
  </si>
  <si>
    <t xml:space="preserve">Laptop Toshiba </t>
  </si>
  <si>
    <t>Laptop HP Compaq Presario</t>
  </si>
  <si>
    <t xml:space="preserve">Laptop Samsung </t>
  </si>
  <si>
    <t>Ekran przenośny na statywie Econo</t>
  </si>
  <si>
    <t xml:space="preserve">Radiomagnetofon Grundig </t>
  </si>
  <si>
    <t xml:space="preserve">Notebook Lenovo Idea Pad </t>
  </si>
  <si>
    <t xml:space="preserve">Dysk Toshiba </t>
  </si>
  <si>
    <t xml:space="preserve">Laptop Lenovo </t>
  </si>
  <si>
    <t>Notebook HP</t>
  </si>
  <si>
    <t>Router RB 2011</t>
  </si>
  <si>
    <t>Komputer przenośny Lenowo (14 szt.)</t>
  </si>
  <si>
    <t>Laptop MSI</t>
  </si>
  <si>
    <t>Laptop Lenovo (3 szt.)</t>
  </si>
  <si>
    <t xml:space="preserve">Wieża Philips </t>
  </si>
  <si>
    <t xml:space="preserve">Dyktafon Olympus </t>
  </si>
  <si>
    <t>Laptop Lenowo (4 szt.)</t>
  </si>
  <si>
    <t>Kamery wewnętrzne (3 szt.)</t>
  </si>
  <si>
    <t>259</t>
  </si>
  <si>
    <t>plac zabaw, szatnia, stołówka: Wiaderno</t>
  </si>
  <si>
    <t>plac zabaw: Wiaderno</t>
  </si>
  <si>
    <t>plac zabaw: Wąwał, ul.Tomaszowska 2</t>
  </si>
  <si>
    <t xml:space="preserve">plac zabaw, boisko, stołówka: Chorzęcin 75, </t>
  </si>
  <si>
    <t>plac zabaw: Komorów</t>
  </si>
  <si>
    <t>plac zabaw, szatnia, stołówka, boisko: Zawada</t>
  </si>
  <si>
    <t>szacunkowa ilość: 1, szacunkowa liczba uczestników: 200, charakter: festyn</t>
  </si>
  <si>
    <t>placówka oświatowa</t>
  </si>
  <si>
    <t>gaśnice - 5 szt., hydrant - 1 szt., dozór, system alarmowy - agencja ochrony</t>
  </si>
  <si>
    <t>Wiaderno1, 97-200 Tomaszów Mazowiecki</t>
  </si>
  <si>
    <t>2011r - ulepszenie budynku termomodernizacja 321.153,04zł</t>
  </si>
  <si>
    <t>budynek szkolny, sala gimnasyczna z zapleczem i blokiem żywieniowym</t>
  </si>
  <si>
    <t>gasnice - 8 szt., hydrant - 3 szt., dozór, system alarmowy - agencja ochrony</t>
  </si>
  <si>
    <t>Wiaderno 1, 97-200 Tomaszów Mazowiecki</t>
  </si>
  <si>
    <t>telewizor LG LED 42 cale</t>
  </si>
  <si>
    <t>telewizor SAMSUNG 40 cali</t>
  </si>
  <si>
    <t>telefon stacjonarny Panasonic 1712</t>
  </si>
  <si>
    <t>projektor Benq MX503 DLP/2700</t>
  </si>
  <si>
    <t>tablica interaktywna IQ Board IR-D 85</t>
  </si>
  <si>
    <t>urządzenie wielofunkcyjne</t>
  </si>
  <si>
    <t>tablica interaktywna</t>
  </si>
  <si>
    <t>głośniki Artek</t>
  </si>
  <si>
    <t>kserokopiarka Konica Minolta</t>
  </si>
  <si>
    <t>komputer</t>
  </si>
  <si>
    <t>monitor</t>
  </si>
  <si>
    <t>klawiatura</t>
  </si>
  <si>
    <t>projektor NEC MX 806 ST z uchwytem</t>
  </si>
  <si>
    <t>głośniki MODECOM</t>
  </si>
  <si>
    <t>kserokopiarka Kyosera</t>
  </si>
  <si>
    <t>projektor krótkoogniskowy Sony</t>
  </si>
  <si>
    <t>drukarka OKI</t>
  </si>
  <si>
    <t>skaner Plustek</t>
  </si>
  <si>
    <t>tablica ineraktywna DualBoard 1279</t>
  </si>
  <si>
    <t>tablica interaktywna Interwrite DualBoard</t>
  </si>
  <si>
    <t>projektor Benq MX806ST</t>
  </si>
  <si>
    <t>zestaw: tablica interaktywna Touch Board 1088, projektor Benq 820ST</t>
  </si>
  <si>
    <t>urządzenie wielofunkcyjne BizHub C 253</t>
  </si>
  <si>
    <t>telewizor SAMSUNG 42 cale</t>
  </si>
  <si>
    <t>notebook HP Compaq Presario</t>
  </si>
  <si>
    <t>aparat cyfrowy SAMSUNG WB 850 F</t>
  </si>
  <si>
    <t>radiomagnetofon TVC EZ57- zestaw muzyczny</t>
  </si>
  <si>
    <t>laptop Samsung ATIV Book 2</t>
  </si>
  <si>
    <t>notebook HP 255</t>
  </si>
  <si>
    <t>tablet Lenovo Idea Tab Yoga</t>
  </si>
  <si>
    <t>notebook Lenovo</t>
  </si>
  <si>
    <t>laptop Lenovo</t>
  </si>
  <si>
    <t>notebook HP</t>
  </si>
  <si>
    <t>laptop Dell Inspirion</t>
  </si>
  <si>
    <t>aparat fotograficzny Fuji Film</t>
  </si>
  <si>
    <t xml:space="preserve">laptopToshiba Satelite </t>
  </si>
  <si>
    <t>odtwarzacz MP3 Phillips</t>
  </si>
  <si>
    <t>laptop Toshiba L70-B-10W</t>
  </si>
  <si>
    <t>powiększalnik Prisma</t>
  </si>
  <si>
    <t>klawiatura powiększona dla słabo widzących</t>
  </si>
  <si>
    <t>laptop HP</t>
  </si>
  <si>
    <t>laptop ASUS</t>
  </si>
  <si>
    <t>konsola do gier XBOX</t>
  </si>
  <si>
    <t>Monitoring wizyjny zewnętrzy</t>
  </si>
  <si>
    <t>Kamery (4szt)</t>
  </si>
  <si>
    <t>rejestrator, dysk</t>
  </si>
  <si>
    <t>Hydrofornia Chorzęcin</t>
  </si>
  <si>
    <t>Hydrofornia</t>
  </si>
  <si>
    <t>gaśnica, kraty na oknach</t>
  </si>
  <si>
    <t>Chorzęcin</t>
  </si>
  <si>
    <t>żelbeton</t>
  </si>
  <si>
    <t>stropodach</t>
  </si>
  <si>
    <t xml:space="preserve"> 1,0 km - rz</t>
  </si>
  <si>
    <t>dobra</t>
  </si>
  <si>
    <t>Hydrofornia Smardzewice</t>
  </si>
  <si>
    <t>gaśnica</t>
  </si>
  <si>
    <t>kontener</t>
  </si>
  <si>
    <t>2,00 km - rz</t>
  </si>
  <si>
    <t>bardzo dobra</t>
  </si>
  <si>
    <t>Hydrofornia Łazisko</t>
  </si>
  <si>
    <t>Łazisko</t>
  </si>
  <si>
    <t>0,5 km - rz</t>
  </si>
  <si>
    <t>Hydrofornia Cekanów</t>
  </si>
  <si>
    <t>Cekanów</t>
  </si>
  <si>
    <t>Hydrofornia Ciebłowice Duże</t>
  </si>
  <si>
    <t>Ciebłowice Duże</t>
  </si>
  <si>
    <t>Hydrofornia Twarda</t>
  </si>
  <si>
    <t>Twarda</t>
  </si>
  <si>
    <t>2,5 km - z</t>
  </si>
  <si>
    <t>Hydrofornia Wiaderno</t>
  </si>
  <si>
    <t>Wiaderno</t>
  </si>
  <si>
    <t>Hydrofornia Wąwał</t>
  </si>
  <si>
    <t>Wąwał</t>
  </si>
  <si>
    <t>2,6 km - z</t>
  </si>
  <si>
    <t>Hydrofornia Swolszewice Małe</t>
  </si>
  <si>
    <t>Swolszewice Małe</t>
  </si>
  <si>
    <t>Oczyszczalnia ścieków</t>
  </si>
  <si>
    <t>Oczyszczalnia</t>
  </si>
  <si>
    <t>gaśnica, alarm</t>
  </si>
  <si>
    <t>pustak ceramiczny</t>
  </si>
  <si>
    <t>1,5 km - rz</t>
  </si>
  <si>
    <t>Wiata</t>
  </si>
  <si>
    <t>Wiata na osady ściekowe</t>
  </si>
  <si>
    <t xml:space="preserve">konstrukcja stalowa </t>
  </si>
  <si>
    <t>Budynek wielorodzinny</t>
  </si>
  <si>
    <t>Smardzewice ul. Zielona 31</t>
  </si>
  <si>
    <t>1,2 – zalew</t>
  </si>
  <si>
    <t>Oczyszczalnia ścieków Zawada</t>
  </si>
  <si>
    <t xml:space="preserve">hydrant DN 80 na terenie oczyszczalni </t>
  </si>
  <si>
    <t>Zawada</t>
  </si>
  <si>
    <t>pustak konstrukcyjny z wibroprasowanego betonu</t>
  </si>
  <si>
    <t>0,8 km -rzeka Wolbórka</t>
  </si>
  <si>
    <t>Wiata pod agregat</t>
  </si>
  <si>
    <t>konstrukcja murowano-drwniana</t>
  </si>
  <si>
    <t>Drukarka HP</t>
  </si>
  <si>
    <t>Zestaw komputerowy HP PRO 3500</t>
  </si>
  <si>
    <t>Zestaw komputerowy KOMPUTRONIK PRO z monitorem</t>
  </si>
  <si>
    <t>Zestaw komputerowy KOMPUTRONIK PRO SK-400</t>
  </si>
  <si>
    <t>System monitoringu – zewnętrzny</t>
  </si>
  <si>
    <t>System monitoringu pompowni ścieków – zewnętrzny</t>
  </si>
  <si>
    <t>2. Publiczne Przedszkole w Wąwale</t>
  </si>
  <si>
    <t>3. Zespół Szkolno - Przedszkolny w Smardzewicach</t>
  </si>
  <si>
    <t>4. Zespół Szkół w Komorowie</t>
  </si>
  <si>
    <t>6. Zespół Szkół w Wiadernie</t>
  </si>
  <si>
    <t>7. Gminny Zakład Komunalny</t>
  </si>
  <si>
    <t>2019.03.30</t>
  </si>
  <si>
    <t>2019.04.27</t>
  </si>
  <si>
    <t>2019.03.04</t>
  </si>
  <si>
    <t>2019.11.15</t>
  </si>
  <si>
    <t>2019.01.04</t>
  </si>
  <si>
    <t>2019.07.06</t>
  </si>
  <si>
    <t>2019.11.26</t>
  </si>
  <si>
    <t>2019.09.26</t>
  </si>
  <si>
    <t>2019.08.04</t>
  </si>
  <si>
    <t>2019.01.27</t>
  </si>
  <si>
    <t>2019.10.14</t>
  </si>
  <si>
    <t>2019.11.14</t>
  </si>
  <si>
    <t>2019.10.28</t>
  </si>
  <si>
    <t>2018.03.31</t>
  </si>
  <si>
    <t>2018.04.28</t>
  </si>
  <si>
    <t>2018.03.05</t>
  </si>
  <si>
    <t>2018.11.16</t>
  </si>
  <si>
    <t>2018.01.05</t>
  </si>
  <si>
    <t>2018.07.07</t>
  </si>
  <si>
    <t>2018.11.27</t>
  </si>
  <si>
    <t>2018.09.27</t>
  </si>
  <si>
    <t>2018.08.05</t>
  </si>
  <si>
    <t>2018.01.28</t>
  </si>
  <si>
    <t>2018.01.01</t>
  </si>
  <si>
    <t>2018.12.31</t>
  </si>
  <si>
    <t>2018.10.15</t>
  </si>
  <si>
    <t>2018.10.29</t>
  </si>
  <si>
    <t>Toyota</t>
  </si>
  <si>
    <t>Iveco</t>
  </si>
  <si>
    <t>Unic 175.24</t>
  </si>
  <si>
    <t>Star</t>
  </si>
  <si>
    <t>FS-Lublin</t>
  </si>
  <si>
    <t>Kia</t>
  </si>
  <si>
    <t>Sportage</t>
  </si>
  <si>
    <t>Stim</t>
  </si>
  <si>
    <t>Man</t>
  </si>
  <si>
    <t>Auris HE15U(A)</t>
  </si>
  <si>
    <t>SB1ZS3JE90E294356</t>
  </si>
  <si>
    <t>13.02.2017</t>
  </si>
  <si>
    <t>2018.02.13</t>
  </si>
  <si>
    <t>2019.02.12</t>
  </si>
  <si>
    <t>2018.01.20</t>
  </si>
  <si>
    <t>2019.01.19</t>
  </si>
  <si>
    <t>Dom Ludowy Chorzęcin (w tym wartość solarów 64.000 zł - KB)</t>
  </si>
  <si>
    <t>zamek centralny</t>
  </si>
  <si>
    <t>ETM AU19</t>
  </si>
  <si>
    <t>Łącznie elektronika</t>
  </si>
  <si>
    <t>Szkoda opis</t>
  </si>
  <si>
    <t>Data szkody</t>
  </si>
  <si>
    <t>Ryzyko</t>
  </si>
  <si>
    <t>Wybuch gazu w lokalu mieszkalnym.</t>
  </si>
  <si>
    <t>OC dróg</t>
  </si>
  <si>
    <t>Uszkodzenie pojazdu na drodze wskutek najechania na ubytek w nawierzchni drogi</t>
  </si>
  <si>
    <t>Kradzież</t>
  </si>
  <si>
    <t>Kradzież sprężarki typu LF2-10CV FF nr fab. ITR0558422 wskutek włamania, uszkadzając drzwi wejściowe do hydroforni.</t>
  </si>
  <si>
    <t>uszkodzenie pojazdu na drodze wskutek wjechania w wyrwy w nawierzchni</t>
  </si>
  <si>
    <t>Uszkodzenie pojazdu na nierównej nawierzchni drogi</t>
  </si>
  <si>
    <t>Włamanie się do budynku poprzez przecięcie metalowych krat zabezpieczających okna oraz kradzież głowicy sprężarki, i silnika elektrycznegp 4kW</t>
  </si>
  <si>
    <t>Kradzież sprężarki ciśnieniowej, 3 szt. węży strażackich W 52 oraz uszkodzenie drzwi wejściowych do hydroforni przez nieznanych sprawców</t>
  </si>
  <si>
    <t>Kradzież sprężarki typu WAN o pojewności 125 l wchodzącej w skład budynku stacji wodociągowej wraz z wyposażeniem przez nieznanych sprawców</t>
  </si>
  <si>
    <t>Elektronika</t>
  </si>
  <si>
    <t>Uszkodzenie monitoringu wizyjnego wskutek wyładowania atmosferycznego (burza)</t>
  </si>
  <si>
    <t>Uszkodzenie pojazdu w wyniku wymuszenia pierwszeństwa przejazdu.</t>
  </si>
  <si>
    <t>AutoCasco</t>
  </si>
  <si>
    <t>OC p.p.m.</t>
  </si>
  <si>
    <t>Wymuszenie pierwszeństwa - obrażenia ciała</t>
  </si>
  <si>
    <t>Wymuszenie pierwszeństwa / kolizja</t>
  </si>
  <si>
    <t>Tabela nr 7 - szkodowość</t>
  </si>
  <si>
    <t>Odszkodowanie</t>
  </si>
  <si>
    <t>Ogień i inne zdarzenia losowe</t>
  </si>
  <si>
    <t>Suma:</t>
  </si>
  <si>
    <t>brak szkód</t>
  </si>
  <si>
    <t>Łącznie:</t>
  </si>
  <si>
    <t>plac zabaw, stołówka, szatnia: ul. Główna</t>
  </si>
  <si>
    <t>7. Szkoła Podstawowa w Zawadzie</t>
  </si>
  <si>
    <t>Szkoła Podstawowa w Zawadzie</t>
  </si>
  <si>
    <t>5. Szkoła Podstawowa w Zawadzie</t>
  </si>
  <si>
    <t>9. Szkoła Podstawowa w Zawadzie</t>
  </si>
  <si>
    <t>Hubala 110</t>
  </si>
  <si>
    <r>
      <t>2017-07-24</t>
    </r>
    <r>
      <rPr>
        <sz val="10"/>
        <color rgb="FFFF0000"/>
        <rFont val="Arial"/>
        <family val="2"/>
        <charset val="238"/>
      </rPr>
      <t xml:space="preserve"> </t>
    </r>
    <r>
      <rPr>
        <b/>
        <sz val="10"/>
        <color rgb="FFFF0000"/>
        <rFont val="Arial"/>
        <family val="2"/>
        <charset val="238"/>
      </rPr>
      <t>(jedno zdarzenie)</t>
    </r>
  </si>
  <si>
    <t>WO</t>
  </si>
  <si>
    <t>WO*</t>
  </si>
  <si>
    <t>WO* - dzierżawa</t>
  </si>
  <si>
    <t>rodzaj wartości (księgowa brutto KB/odtworzeniowa WO/odtworzeniowa Zamawiającego WO*)</t>
  </si>
  <si>
    <t>ul. Prezydenta I. Mościckiego 4,  97-200 Tomaszów Mazowiecki</t>
  </si>
  <si>
    <t>ul. Prezydenta I.Mościckiego 4, 97-200 Tomaszów Mazowiecki</t>
  </si>
  <si>
    <t>ul. P.I. Mościckiego 4, 97-200  Tomaszów Mazowiecki</t>
  </si>
  <si>
    <t>Ubezpieczający: Gmina Tomaszów Mazowiecki  Ubezpieczony: Łódźki Urząd Wojewódzki  ul. Piotrkowska 104 90-113 Łódź  Regon: 004308002</t>
  </si>
  <si>
    <t>Mościckiego 4, 97-200 Tomaszów Maz.</t>
  </si>
  <si>
    <t>Pomieszczenia biurowe (ul. P.I. Mościckiego 4, 97-200 Tomaszów Maz.)</t>
  </si>
  <si>
    <t>gaśnice, system alarmowy, monitoring wizyjny zewnętrzny</t>
  </si>
  <si>
    <t>Zespół Ekonomiczno-Administracyjny Szkół</t>
  </si>
  <si>
    <t>5. Zespół Ekonomiczno-Administracyjny Szkół</t>
  </si>
  <si>
    <t>Daily</t>
  </si>
  <si>
    <t>ZCFD4O79209030045</t>
  </si>
  <si>
    <t>ETM F435</t>
  </si>
  <si>
    <t>13.11.2000</t>
  </si>
  <si>
    <t>2018.11.06</t>
  </si>
  <si>
    <t>2019.11.05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</si>
</sst>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  <numFmt numFmtId="166" formatCode="_-* #,##0.00&quot; zł&quot;_-;\-* #,##0.00&quot; zł&quot;_-;_-* \-??&quot; zł&quot;_-;_-@_-"/>
    <numFmt numFmtId="167" formatCode="d/mm/yyyy"/>
    <numFmt numFmtId="168" formatCode="#,##0.00\ [$zł-415];[Red]\-#,##0.00\ [$zł-415]"/>
  </numFmts>
  <fonts count="30" x14ac:knownFonts="1">
    <font>
      <sz val="10"/>
      <name val="Arial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i/>
      <u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i/>
      <sz val="10"/>
      <name val="Tahoma"/>
      <family val="2"/>
      <charset val="238"/>
    </font>
    <font>
      <b/>
      <sz val="9"/>
      <name val="Tahoma"/>
      <family val="2"/>
      <charset val="238"/>
    </font>
    <font>
      <b/>
      <sz val="13"/>
      <name val="Tahoma"/>
      <family val="2"/>
      <charset val="238"/>
    </font>
    <font>
      <b/>
      <i/>
      <sz val="11"/>
      <name val="Tahoma"/>
      <family val="2"/>
      <charset val="238"/>
    </font>
    <font>
      <b/>
      <sz val="11"/>
      <name val="Tahoma"/>
      <family val="2"/>
      <charset val="238"/>
    </font>
    <font>
      <sz val="10"/>
      <color indexed="10"/>
      <name val="Tahoma"/>
      <family val="2"/>
      <charset val="238"/>
    </font>
    <font>
      <b/>
      <sz val="12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b/>
      <u/>
      <sz val="10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name val="Calibri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21" fillId="0" borderId="0"/>
    <xf numFmtId="0" fontId="4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4" fillId="0" borderId="0" applyFill="0" applyBorder="0" applyAlignment="0" applyProtection="0"/>
    <xf numFmtId="44" fontId="4" fillId="0" borderId="0" applyFont="0" applyFill="0" applyBorder="0" applyAlignment="0" applyProtection="0"/>
    <xf numFmtId="44" fontId="19" fillId="0" borderId="0" applyFont="0" applyFill="0" applyBorder="0" applyAlignment="0" applyProtection="0"/>
    <xf numFmtId="166" fontId="4" fillId="0" borderId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166" fontId="1" fillId="0" borderId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6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68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 vertical="center"/>
    </xf>
    <xf numFmtId="44" fontId="7" fillId="0" borderId="0" xfId="5" applyFont="1"/>
    <xf numFmtId="0" fontId="7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4" fontId="7" fillId="0" borderId="0" xfId="5" applyFont="1" applyFill="1"/>
    <xf numFmtId="0" fontId="7" fillId="0" borderId="0" xfId="0" applyFont="1" applyFill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3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49" fontId="7" fillId="0" borderId="1" xfId="0" applyNumberFormat="1" applyFont="1" applyFill="1" applyBorder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165" fontId="7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164" fontId="7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7" borderId="0" xfId="0" applyFont="1" applyFill="1" applyAlignment="1">
      <alignment vertical="center"/>
    </xf>
    <xf numFmtId="0" fontId="18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4" fontId="6" fillId="9" borderId="0" xfId="5" applyFont="1" applyFill="1"/>
    <xf numFmtId="0" fontId="6" fillId="9" borderId="0" xfId="0" applyFont="1" applyFill="1"/>
    <xf numFmtId="44" fontId="7" fillId="9" borderId="0" xfId="5" applyFont="1" applyFill="1"/>
    <xf numFmtId="0" fontId="7" fillId="9" borderId="0" xfId="0" applyFont="1" applyFill="1"/>
    <xf numFmtId="0" fontId="6" fillId="8" borderId="1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164" fontId="7" fillId="0" borderId="1" xfId="5" applyNumberFormat="1" applyFont="1" applyFill="1" applyBorder="1" applyAlignment="1">
      <alignment horizontal="right" vertical="center" wrapText="1"/>
    </xf>
    <xf numFmtId="164" fontId="0" fillId="0" borderId="1" xfId="0" applyNumberFormat="1" applyFill="1" applyBorder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165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4" fontId="7" fillId="0" borderId="0" xfId="5" applyFont="1" applyFill="1"/>
    <xf numFmtId="0" fontId="7" fillId="0" borderId="0" xfId="16" applyFont="1" applyFill="1" applyBorder="1" applyAlignment="1">
      <alignment vertical="center" wrapText="1"/>
    </xf>
    <xf numFmtId="0" fontId="7" fillId="0" borderId="0" xfId="16" applyFont="1" applyFill="1" applyBorder="1" applyAlignment="1">
      <alignment horizontal="center" vertical="center" wrapText="1"/>
    </xf>
    <xf numFmtId="166" fontId="7" fillId="0" borderId="0" xfId="18" applyFont="1" applyFill="1" applyBorder="1" applyAlignment="1" applyProtection="1">
      <alignment horizontal="right" vertical="center" wrapText="1"/>
    </xf>
    <xf numFmtId="0" fontId="7" fillId="0" borderId="0" xfId="0" applyFont="1" applyFill="1" applyBorder="1"/>
    <xf numFmtId="0" fontId="7" fillId="9" borderId="0" xfId="0" applyFont="1" applyFill="1" applyBorder="1"/>
    <xf numFmtId="164" fontId="7" fillId="0" borderId="1" xfId="5" applyNumberFormat="1" applyFont="1" applyFill="1" applyBorder="1" applyAlignment="1">
      <alignment horizontal="right" vertical="center"/>
    </xf>
    <xf numFmtId="164" fontId="7" fillId="0" borderId="3" xfId="9" applyNumberFormat="1" applyFont="1" applyFill="1" applyBorder="1" applyAlignment="1" applyProtection="1">
      <alignment vertical="center"/>
    </xf>
    <xf numFmtId="164" fontId="7" fillId="0" borderId="1" xfId="5" applyNumberFormat="1" applyFont="1" applyFill="1" applyBorder="1" applyAlignment="1">
      <alignment vertical="center"/>
    </xf>
    <xf numFmtId="0" fontId="11" fillId="0" borderId="3" xfId="16" applyFont="1" applyBorder="1" applyAlignment="1">
      <alignment horizontal="center" vertical="center" wrapText="1"/>
    </xf>
    <xf numFmtId="0" fontId="7" fillId="0" borderId="3" xfId="16" applyFont="1" applyBorder="1" applyAlignment="1">
      <alignment horizontal="left" vertical="center"/>
    </xf>
    <xf numFmtId="164" fontId="1" fillId="0" borderId="6" xfId="16" applyNumberFormat="1" applyFill="1" applyBorder="1" applyAlignment="1">
      <alignment vertical="center"/>
    </xf>
    <xf numFmtId="164" fontId="7" fillId="0" borderId="3" xfId="5" applyNumberFormat="1" applyFont="1" applyFill="1" applyBorder="1" applyAlignment="1">
      <alignment vertical="center"/>
    </xf>
    <xf numFmtId="0" fontId="7" fillId="0" borderId="1" xfId="16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11" fillId="0" borderId="1" xfId="16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" xfId="16" applyFont="1" applyFill="1" applyBorder="1" applyAlignment="1">
      <alignment horizontal="center" vertical="center"/>
    </xf>
    <xf numFmtId="0" fontId="7" fillId="0" borderId="1" xfId="16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/>
    </xf>
    <xf numFmtId="0" fontId="7" fillId="9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4" fontId="7" fillId="9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64" fontId="18" fillId="0" borderId="0" xfId="5" applyNumberFormat="1" applyFont="1" applyAlignment="1">
      <alignment horizontal="right" vertical="center"/>
    </xf>
    <xf numFmtId="164" fontId="6" fillId="9" borderId="1" xfId="5" applyNumberFormat="1" applyFont="1" applyFill="1" applyBorder="1" applyAlignment="1">
      <alignment horizontal="right" vertical="center"/>
    </xf>
    <xf numFmtId="164" fontId="6" fillId="0" borderId="0" xfId="5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164" fontId="6" fillId="0" borderId="0" xfId="5" applyNumberFormat="1" applyFont="1" applyAlignment="1">
      <alignment horizontal="right" vertical="center"/>
    </xf>
    <xf numFmtId="164" fontId="6" fillId="8" borderId="1" xfId="5" applyNumberFormat="1" applyFont="1" applyFill="1" applyBorder="1" applyAlignment="1">
      <alignment horizontal="center" vertical="center" wrapText="1"/>
    </xf>
    <xf numFmtId="164" fontId="6" fillId="9" borderId="1" xfId="5" applyNumberFormat="1" applyFont="1" applyFill="1" applyBorder="1" applyAlignment="1">
      <alignment horizontal="right" vertical="center" wrapText="1"/>
    </xf>
    <xf numFmtId="164" fontId="6" fillId="0" borderId="4" xfId="5" applyNumberFormat="1" applyFont="1" applyFill="1" applyBorder="1" applyAlignment="1">
      <alignment horizontal="right" vertical="center" wrapText="1"/>
    </xf>
    <xf numFmtId="164" fontId="6" fillId="0" borderId="0" xfId="5" applyNumberFormat="1" applyFont="1" applyBorder="1" applyAlignment="1">
      <alignment horizontal="right" vertical="center" wrapText="1"/>
    </xf>
    <xf numFmtId="164" fontId="7" fillId="0" borderId="0" xfId="5" applyNumberFormat="1" applyFont="1" applyAlignment="1">
      <alignment horizontal="right" vertical="center" wrapText="1"/>
    </xf>
    <xf numFmtId="164" fontId="7" fillId="0" borderId="0" xfId="5" applyNumberFormat="1" applyFont="1" applyAlignment="1">
      <alignment horizontal="right" vertical="center"/>
    </xf>
    <xf numFmtId="164" fontId="7" fillId="0" borderId="1" xfId="5" applyNumberFormat="1" applyFont="1" applyFill="1" applyBorder="1" applyAlignment="1">
      <alignment vertical="center" wrapText="1"/>
    </xf>
    <xf numFmtId="164" fontId="6" fillId="8" borderId="1" xfId="5" applyNumberFormat="1" applyFont="1" applyFill="1" applyBorder="1" applyAlignment="1">
      <alignment horizontal="right" vertical="center" wrapText="1"/>
    </xf>
    <xf numFmtId="164" fontId="7" fillId="0" borderId="5" xfId="5" applyNumberFormat="1" applyFont="1" applyFill="1" applyBorder="1" applyAlignment="1">
      <alignment vertical="center"/>
    </xf>
    <xf numFmtId="164" fontId="6" fillId="9" borderId="1" xfId="5" applyNumberFormat="1" applyFont="1" applyFill="1" applyBorder="1" applyAlignment="1">
      <alignment vertical="center"/>
    </xf>
    <xf numFmtId="0" fontId="6" fillId="10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164" fontId="13" fillId="0" borderId="0" xfId="0" applyNumberFormat="1" applyFont="1" applyAlignment="1">
      <alignment vertical="center"/>
    </xf>
    <xf numFmtId="164" fontId="7" fillId="0" borderId="5" xfId="13" applyNumberFormat="1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6" fillId="9" borderId="6" xfId="0" applyFont="1" applyFill="1" applyBorder="1" applyAlignment="1">
      <alignment vertical="center"/>
    </xf>
    <xf numFmtId="0" fontId="17" fillId="7" borderId="9" xfId="0" applyFont="1" applyFill="1" applyBorder="1" applyAlignment="1">
      <alignment horizontal="center" vertical="center"/>
    </xf>
    <xf numFmtId="164" fontId="6" fillId="7" borderId="10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1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167" fontId="7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164" fontId="6" fillId="8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164" fontId="1" fillId="0" borderId="2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7" fillId="0" borderId="2" xfId="5" applyNumberFormat="1" applyFont="1" applyFill="1" applyBorder="1" applyAlignment="1">
      <alignment horizontal="right" vertical="center" wrapText="1"/>
    </xf>
    <xf numFmtId="44" fontId="6" fillId="13" borderId="1" xfId="5" applyFont="1" applyFill="1" applyBorder="1" applyAlignment="1">
      <alignment horizontal="center" vertical="center" wrapText="1"/>
    </xf>
    <xf numFmtId="0" fontId="1" fillId="0" borderId="1" xfId="0" applyFont="1" applyBorder="1"/>
    <xf numFmtId="44" fontId="7" fillId="0" borderId="1" xfId="0" applyNumberFormat="1" applyFont="1" applyFill="1" applyBorder="1" applyAlignment="1">
      <alignment horizontal="center" vertical="center"/>
    </xf>
    <xf numFmtId="0" fontId="1" fillId="0" borderId="2" xfId="16" applyFont="1" applyFill="1" applyBorder="1" applyAlignment="1">
      <alignment vertical="center" wrapText="1"/>
    </xf>
    <xf numFmtId="0" fontId="1" fillId="0" borderId="2" xfId="16" applyFont="1" applyFill="1" applyBorder="1" applyAlignment="1">
      <alignment horizontal="center" vertical="center" wrapText="1"/>
    </xf>
    <xf numFmtId="164" fontId="1" fillId="0" borderId="2" xfId="16" applyNumberFormat="1" applyFont="1" applyFill="1" applyBorder="1" applyAlignment="1">
      <alignment vertical="center" wrapText="1"/>
    </xf>
    <xf numFmtId="0" fontId="7" fillId="0" borderId="1" xfId="16" applyFont="1" applyFill="1" applyBorder="1" applyAlignment="1">
      <alignment vertical="center" wrapText="1"/>
    </xf>
    <xf numFmtId="0" fontId="7" fillId="0" borderId="1" xfId="16" applyFont="1" applyFill="1" applyBorder="1" applyAlignment="1">
      <alignment horizontal="center" vertical="center" wrapText="1"/>
    </xf>
    <xf numFmtId="0" fontId="1" fillId="0" borderId="1" xfId="16" applyFont="1" applyFill="1" applyBorder="1" applyAlignment="1">
      <alignment vertical="center" wrapText="1"/>
    </xf>
    <xf numFmtId="0" fontId="1" fillId="0" borderId="1" xfId="16" applyFont="1" applyFill="1" applyBorder="1" applyAlignment="1">
      <alignment horizontal="center" vertical="center" wrapText="1"/>
    </xf>
    <xf numFmtId="0" fontId="7" fillId="0" borderId="1" xfId="16" applyFont="1" applyFill="1" applyBorder="1" applyAlignment="1">
      <alignment vertical="center" wrapText="1"/>
    </xf>
    <xf numFmtId="0" fontId="7" fillId="0" borderId="1" xfId="16" applyFont="1" applyFill="1" applyBorder="1" applyAlignment="1">
      <alignment horizontal="center" vertical="center" wrapText="1"/>
    </xf>
    <xf numFmtId="164" fontId="1" fillId="0" borderId="5" xfId="16" applyNumberFormat="1" applyFill="1" applyBorder="1" applyAlignment="1">
      <alignment vertical="center"/>
    </xf>
    <xf numFmtId="0" fontId="11" fillId="0" borderId="1" xfId="16" applyFont="1" applyBorder="1" applyAlignment="1">
      <alignment horizontal="center" vertical="center" wrapText="1"/>
    </xf>
    <xf numFmtId="0" fontId="7" fillId="0" borderId="1" xfId="16" applyFont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7" fillId="0" borderId="3" xfId="16" applyFont="1" applyFill="1" applyBorder="1" applyAlignment="1">
      <alignment vertical="center" wrapText="1"/>
    </xf>
    <xf numFmtId="0" fontId="7" fillId="0" borderId="3" xfId="16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4" fontId="11" fillId="6" borderId="1" xfId="16" applyNumberFormat="1" applyFont="1" applyFill="1" applyBorder="1" applyAlignment="1">
      <alignment horizontal="center" vertical="center" wrapText="1"/>
    </xf>
    <xf numFmtId="49" fontId="7" fillId="6" borderId="1" xfId="16" applyNumberFormat="1" applyFont="1" applyFill="1" applyBorder="1" applyAlignment="1">
      <alignment horizontal="center" vertical="center" wrapText="1"/>
    </xf>
    <xf numFmtId="0" fontId="7" fillId="6" borderId="1" xfId="16" applyFont="1" applyFill="1" applyBorder="1" applyAlignment="1">
      <alignment horizontal="left" vertical="center" wrapText="1"/>
    </xf>
    <xf numFmtId="0" fontId="7" fillId="6" borderId="1" xfId="16" applyFont="1" applyFill="1" applyBorder="1" applyAlignment="1">
      <alignment horizontal="center" vertical="center" wrapText="1"/>
    </xf>
    <xf numFmtId="0" fontId="7" fillId="0" borderId="1" xfId="16" applyFont="1" applyFill="1" applyBorder="1" applyAlignment="1">
      <alignment vertical="center" wrapText="1"/>
    </xf>
    <xf numFmtId="0" fontId="7" fillId="0" borderId="1" xfId="16" applyFont="1" applyFill="1" applyBorder="1" applyAlignment="1">
      <alignment horizontal="center" vertical="center" wrapText="1"/>
    </xf>
    <xf numFmtId="0" fontId="1" fillId="0" borderId="1" xfId="16" applyFont="1" applyFill="1" applyBorder="1" applyAlignment="1">
      <alignment vertical="center" wrapText="1"/>
    </xf>
    <xf numFmtId="0" fontId="1" fillId="0" borderId="1" xfId="16" applyFont="1" applyFill="1" applyBorder="1" applyAlignment="1">
      <alignment horizontal="center" vertical="center" wrapText="1"/>
    </xf>
    <xf numFmtId="164" fontId="1" fillId="0" borderId="1" xfId="16" applyNumberFormat="1" applyFont="1" applyFill="1" applyBorder="1" applyAlignment="1">
      <alignment vertical="center" wrapText="1"/>
    </xf>
    <xf numFmtId="0" fontId="7" fillId="0" borderId="1" xfId="16" applyFont="1" applyFill="1" applyBorder="1" applyAlignment="1">
      <alignment vertical="center" wrapText="1"/>
    </xf>
    <xf numFmtId="0" fontId="7" fillId="0" borderId="1" xfId="16" applyFont="1" applyFill="1" applyBorder="1" applyAlignment="1">
      <alignment horizontal="center" wrapText="1"/>
    </xf>
    <xf numFmtId="0" fontId="7" fillId="0" borderId="1" xfId="16" applyFont="1" applyFill="1" applyBorder="1" applyAlignment="1">
      <alignment vertical="center" wrapText="1"/>
    </xf>
    <xf numFmtId="0" fontId="7" fillId="0" borderId="1" xfId="16" applyFont="1" applyFill="1" applyBorder="1" applyAlignment="1">
      <alignment horizontal="center" vertical="center" wrapText="1"/>
    </xf>
    <xf numFmtId="0" fontId="7" fillId="0" borderId="1" xfId="16" applyFont="1" applyBorder="1" applyAlignment="1">
      <alignment vertical="center"/>
    </xf>
    <xf numFmtId="4" fontId="7" fillId="6" borderId="1" xfId="16" applyNumberFormat="1" applyFont="1" applyFill="1" applyBorder="1" applyAlignment="1">
      <alignment horizontal="center" vertical="center" wrapText="1"/>
    </xf>
    <xf numFmtId="0" fontId="20" fillId="6" borderId="1" xfId="16" applyFont="1" applyFill="1" applyBorder="1" applyAlignment="1">
      <alignment vertical="center" wrapText="1"/>
    </xf>
    <xf numFmtId="0" fontId="1" fillId="6" borderId="1" xfId="16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16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7" fillId="0" borderId="2" xfId="16" applyFont="1" applyFill="1" applyBorder="1" applyAlignment="1">
      <alignment vertical="center" wrapText="1"/>
    </xf>
    <xf numFmtId="0" fontId="7" fillId="0" borderId="2" xfId="16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11" fillId="6" borderId="1" xfId="16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0" fontId="7" fillId="0" borderId="1" xfId="16" applyFont="1" applyFill="1" applyBorder="1"/>
    <xf numFmtId="0" fontId="7" fillId="0" borderId="6" xfId="16" applyFont="1" applyFill="1" applyBorder="1"/>
    <xf numFmtId="0" fontId="7" fillId="0" borderId="6" xfId="16" applyFont="1" applyFill="1" applyBorder="1" applyAlignment="1">
      <alignment wrapText="1"/>
    </xf>
    <xf numFmtId="0" fontId="7" fillId="0" borderId="17" xfId="16" applyFont="1" applyFill="1" applyBorder="1"/>
    <xf numFmtId="0" fontId="7" fillId="0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164" fontId="1" fillId="0" borderId="1" xfId="0" applyNumberFormat="1" applyFont="1" applyFill="1" applyBorder="1"/>
    <xf numFmtId="0" fontId="12" fillId="8" borderId="14" xfId="0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/>
    </xf>
    <xf numFmtId="0" fontId="6" fillId="10" borderId="18" xfId="0" applyFont="1" applyFill="1" applyBorder="1" applyAlignment="1">
      <alignment horizontal="center" vertical="center" wrapText="1"/>
    </xf>
    <xf numFmtId="0" fontId="7" fillId="0" borderId="19" xfId="0" applyNumberFormat="1" applyFont="1" applyFill="1" applyBorder="1" applyAlignment="1">
      <alignment horizontal="center" vertical="center" wrapText="1"/>
    </xf>
    <xf numFmtId="49" fontId="7" fillId="0" borderId="19" xfId="0" applyNumberFormat="1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164" fontId="17" fillId="11" borderId="1" xfId="5" applyNumberFormat="1" applyFont="1" applyFill="1" applyBorder="1" applyAlignment="1">
      <alignment horizontal="right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1" xfId="20" applyNumberFormat="1" applyFont="1" applyFill="1" applyBorder="1" applyAlignment="1">
      <alignment horizontal="right" vertical="center" wrapText="1"/>
    </xf>
    <xf numFmtId="164" fontId="7" fillId="0" borderId="1" xfId="17" applyNumberFormat="1" applyFont="1" applyFill="1" applyBorder="1" applyAlignment="1">
      <alignment horizontal="right" vertical="center" wrapText="1"/>
    </xf>
    <xf numFmtId="164" fontId="7" fillId="0" borderId="3" xfId="15" applyNumberFormat="1" applyFont="1" applyFill="1" applyBorder="1" applyAlignment="1" applyProtection="1">
      <alignment horizontal="right" vertical="center" wrapText="1"/>
    </xf>
    <xf numFmtId="164" fontId="0" fillId="0" borderId="3" xfId="0" applyNumberFormat="1" applyFont="1" applyFill="1" applyBorder="1" applyAlignment="1">
      <alignment vertical="center" wrapText="1"/>
    </xf>
    <xf numFmtId="164" fontId="7" fillId="0" borderId="1" xfId="19" applyNumberFormat="1" applyFont="1" applyFill="1" applyBorder="1" applyAlignment="1">
      <alignment horizontal="right" vertical="center" wrapText="1"/>
    </xf>
    <xf numFmtId="164" fontId="7" fillId="0" borderId="2" xfId="19" applyNumberFormat="1" applyFont="1" applyFill="1" applyBorder="1" applyAlignment="1">
      <alignment horizontal="right" vertical="center" wrapText="1"/>
    </xf>
    <xf numFmtId="164" fontId="7" fillId="0" borderId="1" xfId="19" applyNumberFormat="1" applyFont="1" applyFill="1" applyBorder="1" applyAlignment="1">
      <alignment horizontal="right"/>
    </xf>
    <xf numFmtId="164" fontId="7" fillId="0" borderId="1" xfId="19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/>
    <xf numFmtId="164" fontId="7" fillId="0" borderId="7" xfId="19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/>
    </xf>
    <xf numFmtId="164" fontId="10" fillId="0" borderId="1" xfId="19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0" fontId="6" fillId="4" borderId="1" xfId="0" applyFont="1" applyFill="1" applyBorder="1" applyAlignment="1">
      <alignment horizontal="right" vertical="center"/>
    </xf>
    <xf numFmtId="44" fontId="6" fillId="9" borderId="1" xfId="5" applyFont="1" applyFill="1" applyBorder="1" applyAlignment="1">
      <alignment horizontal="right" vertical="center" wrapText="1"/>
    </xf>
    <xf numFmtId="44" fontId="6" fillId="0" borderId="1" xfId="5" applyFont="1" applyFill="1" applyBorder="1" applyAlignment="1">
      <alignment horizontal="right" vertical="center" wrapText="1"/>
    </xf>
    <xf numFmtId="164" fontId="6" fillId="9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164" fontId="6" fillId="9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NumberForma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164" fontId="0" fillId="0" borderId="0" xfId="0" applyNumberFormat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27" fillId="10" borderId="1" xfId="0" applyNumberFormat="1" applyFont="1" applyFill="1" applyBorder="1" applyAlignment="1">
      <alignment vertical="center"/>
    </xf>
    <xf numFmtId="0" fontId="27" fillId="10" borderId="1" xfId="0" applyNumberFormat="1" applyFont="1" applyFill="1" applyBorder="1" applyAlignment="1">
      <alignment vertical="center" wrapText="1"/>
    </xf>
    <xf numFmtId="0" fontId="27" fillId="8" borderId="9" xfId="0" applyFont="1" applyFill="1" applyBorder="1" applyAlignment="1">
      <alignment horizontal="center" vertical="center"/>
    </xf>
    <xf numFmtId="0" fontId="27" fillId="8" borderId="21" xfId="0" applyFont="1" applyFill="1" applyBorder="1" applyAlignment="1">
      <alignment horizontal="center" vertical="center"/>
    </xf>
    <xf numFmtId="164" fontId="27" fillId="8" borderId="21" xfId="0" applyNumberFormat="1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26" fillId="9" borderId="23" xfId="0" applyFont="1" applyFill="1" applyBorder="1" applyAlignment="1">
      <alignment vertical="center"/>
    </xf>
    <xf numFmtId="164" fontId="26" fillId="9" borderId="24" xfId="0" applyNumberFormat="1" applyFont="1" applyFill="1" applyBorder="1" applyAlignment="1">
      <alignment vertical="center"/>
    </xf>
    <xf numFmtId="164" fontId="7" fillId="6" borderId="1" xfId="19" applyNumberFormat="1" applyFont="1" applyFill="1" applyBorder="1" applyAlignment="1">
      <alignment horizontal="right" vertical="center" wrapText="1"/>
    </xf>
    <xf numFmtId="0" fontId="17" fillId="0" borderId="9" xfId="0" applyFont="1" applyBorder="1" applyAlignment="1">
      <alignment horizontal="center" vertical="center"/>
    </xf>
    <xf numFmtId="164" fontId="17" fillId="0" borderId="10" xfId="5" applyNumberFormat="1" applyFont="1" applyBorder="1" applyAlignment="1">
      <alignment horizontal="right" vertical="center"/>
    </xf>
    <xf numFmtId="164" fontId="17" fillId="0" borderId="0" xfId="5" applyNumberFormat="1" applyFont="1" applyBorder="1" applyAlignment="1">
      <alignment horizontal="right" vertical="center"/>
    </xf>
    <xf numFmtId="0" fontId="22" fillId="8" borderId="1" xfId="0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4" fontId="1" fillId="0" borderId="1" xfId="16" applyNumberFormat="1" applyFont="1" applyFill="1" applyBorder="1" applyAlignment="1">
      <alignment horizontal="center" vertical="center" wrapText="1"/>
    </xf>
    <xf numFmtId="4" fontId="20" fillId="0" borderId="1" xfId="16" applyNumberFormat="1" applyFont="1" applyFill="1" applyBorder="1" applyAlignment="1">
      <alignment horizontal="center" vertical="center" wrapText="1"/>
    </xf>
    <xf numFmtId="0" fontId="1" fillId="0" borderId="1" xfId="16" applyFont="1" applyFill="1" applyBorder="1" applyAlignment="1">
      <alignment horizontal="left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4" fontId="11" fillId="6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" fillId="0" borderId="19" xfId="0" applyFont="1" applyFill="1" applyBorder="1"/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164" fontId="6" fillId="9" borderId="11" xfId="5" applyNumberFormat="1" applyFont="1" applyFill="1" applyBorder="1" applyAlignment="1">
      <alignment horizontal="right" vertical="center"/>
    </xf>
    <xf numFmtId="0" fontId="7" fillId="9" borderId="11" xfId="0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center" vertical="center"/>
    </xf>
    <xf numFmtId="164" fontId="7" fillId="6" borderId="1" xfId="17" applyNumberFormat="1" applyFont="1" applyFill="1" applyBorder="1" applyAlignment="1">
      <alignment horizontal="right" vertical="center" wrapText="1"/>
    </xf>
    <xf numFmtId="164" fontId="7" fillId="0" borderId="1" xfId="15" applyNumberFormat="1" applyFont="1" applyFill="1" applyBorder="1" applyAlignment="1" applyProtection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9" borderId="18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44" fontId="6" fillId="7" borderId="18" xfId="5" applyFont="1" applyFill="1" applyBorder="1" applyAlignment="1">
      <alignment horizontal="left" vertical="center" wrapText="1"/>
    </xf>
    <xf numFmtId="44" fontId="6" fillId="7" borderId="1" xfId="5" applyFont="1" applyFill="1" applyBorder="1" applyAlignment="1">
      <alignment horizontal="left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22" fillId="8" borderId="15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164" fontId="22" fillId="8" borderId="15" xfId="0" applyNumberFormat="1" applyFont="1" applyFill="1" applyBorder="1" applyAlignment="1">
      <alignment horizontal="center" vertical="center" wrapText="1"/>
    </xf>
    <xf numFmtId="164" fontId="22" fillId="8" borderId="1" xfId="0" applyNumberFormat="1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22" fillId="8" borderId="16" xfId="0" applyFont="1" applyFill="1" applyBorder="1" applyAlignment="1">
      <alignment horizontal="center" vertical="center" wrapText="1"/>
    </xf>
    <xf numFmtId="0" fontId="22" fillId="8" borderId="19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/>
    </xf>
    <xf numFmtId="0" fontId="6" fillId="8" borderId="5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27" fillId="9" borderId="25" xfId="0" applyFont="1" applyFill="1" applyBorder="1" applyAlignment="1">
      <alignment horizontal="center" vertical="center"/>
    </xf>
    <xf numFmtId="0" fontId="27" fillId="9" borderId="26" xfId="0" applyFont="1" applyFill="1" applyBorder="1" applyAlignment="1">
      <alignment horizontal="center" vertical="center"/>
    </xf>
    <xf numFmtId="0" fontId="27" fillId="9" borderId="27" xfId="0" applyFont="1" applyFill="1" applyBorder="1" applyAlignment="1">
      <alignment horizontal="center" vertical="center"/>
    </xf>
    <xf numFmtId="14" fontId="27" fillId="10" borderId="1" xfId="0" applyNumberFormat="1" applyFont="1" applyFill="1" applyBorder="1" applyAlignment="1">
      <alignment horizontal="center" vertical="center"/>
    </xf>
    <xf numFmtId="0" fontId="27" fillId="9" borderId="28" xfId="0" applyFont="1" applyFill="1" applyBorder="1" applyAlignment="1">
      <alignment horizontal="center" vertical="center"/>
    </xf>
    <xf numFmtId="0" fontId="27" fillId="9" borderId="22" xfId="0" applyFont="1" applyFill="1" applyBorder="1" applyAlignment="1">
      <alignment horizontal="center" vertical="center"/>
    </xf>
    <xf numFmtId="0" fontId="27" fillId="9" borderId="2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 wrapText="1"/>
    </xf>
    <xf numFmtId="14" fontId="0" fillId="0" borderId="20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/>
    </xf>
    <xf numFmtId="165" fontId="7" fillId="14" borderId="1" xfId="0" applyNumberFormat="1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vertical="center"/>
    </xf>
    <xf numFmtId="0" fontId="7" fillId="14" borderId="1" xfId="0" applyNumberFormat="1" applyFont="1" applyFill="1" applyBorder="1" applyAlignment="1">
      <alignment horizontal="center" vertical="center" wrapText="1"/>
    </xf>
    <xf numFmtId="44" fontId="6" fillId="14" borderId="1" xfId="5" applyFont="1" applyFill="1" applyBorder="1" applyAlignment="1">
      <alignment horizontal="right" vertical="center" wrapText="1"/>
    </xf>
    <xf numFmtId="0" fontId="25" fillId="14" borderId="1" xfId="0" applyFont="1" applyFill="1" applyBorder="1" applyAlignment="1">
      <alignment horizontal="center" vertical="center"/>
    </xf>
    <xf numFmtId="0" fontId="7" fillId="14" borderId="0" xfId="0" applyFont="1" applyFill="1" applyAlignment="1">
      <alignment vertical="center"/>
    </xf>
  </cellXfs>
  <cellStyles count="22">
    <cellStyle name="Hiperłącze 2" xfId="1"/>
    <cellStyle name="Normalny" xfId="0" builtinId="0"/>
    <cellStyle name="Normalny 2" xfId="2"/>
    <cellStyle name="Normalny 2 2" xfId="3"/>
    <cellStyle name="Normalny 3" xfId="4"/>
    <cellStyle name="Normalny 3 2" xfId="16"/>
    <cellStyle name="Normalny 4" xfId="14"/>
    <cellStyle name="Walutowy" xfId="5" builtinId="4"/>
    <cellStyle name="Walutowy 2" xfId="6"/>
    <cellStyle name="Walutowy 2 2" xfId="7"/>
    <cellStyle name="Walutowy 2 3" xfId="8"/>
    <cellStyle name="Walutowy 2 4" xfId="9"/>
    <cellStyle name="Walutowy 2 5" xfId="15"/>
    <cellStyle name="Walutowy 2 6" xfId="21"/>
    <cellStyle name="Walutowy 3" xfId="10"/>
    <cellStyle name="Walutowy 4" xfId="11"/>
    <cellStyle name="Walutowy 4 2" xfId="17"/>
    <cellStyle name="Walutowy 5" xfId="12"/>
    <cellStyle name="Walutowy 6" xfId="13"/>
    <cellStyle name="Walutowy 6 2" xfId="19"/>
    <cellStyle name="Walutowy 7" xfId="18"/>
    <cellStyle name="Walutowy 8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791936</xdr:colOff>
      <xdr:row>9</xdr:row>
      <xdr:rowOff>180975</xdr:rowOff>
    </xdr:from>
    <xdr:to>
      <xdr:col>6</xdr:col>
      <xdr:colOff>658586</xdr:colOff>
      <xdr:row>12</xdr:row>
      <xdr:rowOff>159204</xdr:rowOff>
    </xdr:to>
    <xdr:sp macro="" textlink="">
      <xdr:nvSpPr>
        <xdr:cNvPr id="2049" name="Text Box 1" hidden="1">
          <a:extLst>
            <a:ext uri="{FF2B5EF4-FFF2-40B4-BE49-F238E27FC236}">
              <a16:creationId xmlns="" xmlns:a16="http://schemas.microsoft.com/office/drawing/2014/main" id="{00000000-0008-0000-0400-000001080000}"/>
            </a:ext>
          </a:extLst>
        </xdr:cNvPr>
        <xdr:cNvSpPr txBox="1">
          <a:spLocks noChangeArrowheads="1"/>
        </xdr:cNvSpPr>
      </xdr:nvSpPr>
      <xdr:spPr bwMode="auto">
        <a:xfrm>
          <a:off x="5848350" y="2381250"/>
          <a:ext cx="121920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5</xdr:col>
      <xdr:colOff>791936</xdr:colOff>
      <xdr:row>21</xdr:row>
      <xdr:rowOff>220436</xdr:rowOff>
    </xdr:from>
    <xdr:to>
      <xdr:col>6</xdr:col>
      <xdr:colOff>649061</xdr:colOff>
      <xdr:row>24</xdr:row>
      <xdr:rowOff>206829</xdr:rowOff>
    </xdr:to>
    <xdr:sp macro="" textlink="">
      <xdr:nvSpPr>
        <xdr:cNvPr id="2050" name="Text Box 2" hidden="1">
          <a:extLst>
            <a:ext uri="{FF2B5EF4-FFF2-40B4-BE49-F238E27FC236}">
              <a16:creationId xmlns="" xmlns:a16="http://schemas.microsoft.com/office/drawing/2014/main" id="{00000000-0008-0000-0400-000002080000}"/>
            </a:ext>
          </a:extLst>
        </xdr:cNvPr>
        <xdr:cNvSpPr txBox="1">
          <a:spLocks noChangeArrowheads="1"/>
        </xdr:cNvSpPr>
      </xdr:nvSpPr>
      <xdr:spPr bwMode="auto">
        <a:xfrm>
          <a:off x="5848350" y="5495925"/>
          <a:ext cx="1209675" cy="714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="70" zoomScaleNormal="120" zoomScaleSheetLayoutView="70" workbookViewId="0">
      <selection activeCell="C14" sqref="C14"/>
    </sheetView>
  </sheetViews>
  <sheetFormatPr defaultRowHeight="12.75" x14ac:dyDescent="0.2"/>
  <cols>
    <col min="1" max="1" width="5.42578125" style="4" customWidth="1"/>
    <col min="2" max="3" width="27.140625" style="4" customWidth="1"/>
    <col min="4" max="4" width="14.140625" style="4" customWidth="1"/>
    <col min="5" max="6" width="14.140625" style="25" customWidth="1"/>
    <col min="7" max="7" width="14.140625" style="4" customWidth="1"/>
    <col min="8" max="8" width="14.140625" style="25" customWidth="1"/>
    <col min="9" max="9" width="38.5703125" style="25" customWidth="1"/>
    <col min="10" max="10" width="20.85546875" style="4" customWidth="1"/>
    <col min="11" max="11" width="20.5703125" style="25" customWidth="1"/>
    <col min="12" max="12" width="36.5703125" style="25" customWidth="1"/>
    <col min="13" max="16384" width="9.140625" style="4"/>
  </cols>
  <sheetData>
    <row r="1" spans="1:12" x14ac:dyDescent="0.2">
      <c r="A1" s="1" t="s">
        <v>55</v>
      </c>
    </row>
    <row r="3" spans="1:12" x14ac:dyDescent="0.2">
      <c r="A3" s="1" t="s">
        <v>215</v>
      </c>
    </row>
    <row r="4" spans="1:12" x14ac:dyDescent="0.2">
      <c r="A4" s="1" t="s">
        <v>216</v>
      </c>
    </row>
    <row r="5" spans="1:12" x14ac:dyDescent="0.2">
      <c r="A5" s="1" t="s">
        <v>217</v>
      </c>
    </row>
    <row r="6" spans="1:12" ht="13.5" thickBot="1" x14ac:dyDescent="0.25"/>
    <row r="7" spans="1:12" ht="39" customHeight="1" x14ac:dyDescent="0.2">
      <c r="A7" s="220" t="s">
        <v>2</v>
      </c>
      <c r="B7" s="221" t="s">
        <v>3</v>
      </c>
      <c r="C7" s="221" t="s">
        <v>214</v>
      </c>
      <c r="D7" s="221" t="s">
        <v>4</v>
      </c>
      <c r="E7" s="221" t="s">
        <v>5</v>
      </c>
      <c r="F7" s="221" t="s">
        <v>1</v>
      </c>
      <c r="G7" s="222" t="s">
        <v>220</v>
      </c>
      <c r="H7" s="222" t="s">
        <v>221</v>
      </c>
      <c r="I7" s="222" t="s">
        <v>222</v>
      </c>
      <c r="J7" s="222" t="s">
        <v>224</v>
      </c>
      <c r="K7" s="222" t="s">
        <v>229</v>
      </c>
      <c r="L7" s="223" t="s">
        <v>230</v>
      </c>
    </row>
    <row r="8" spans="1:12" s="21" customFormat="1" ht="89.25" x14ac:dyDescent="0.2">
      <c r="A8" s="224">
        <v>1</v>
      </c>
      <c r="B8" s="98" t="s">
        <v>54</v>
      </c>
      <c r="C8" s="147" t="s">
        <v>977</v>
      </c>
      <c r="D8" s="5" t="s">
        <v>218</v>
      </c>
      <c r="E8" s="28" t="s">
        <v>219</v>
      </c>
      <c r="F8" s="27">
        <v>8411</v>
      </c>
      <c r="G8" s="5">
        <v>60</v>
      </c>
      <c r="H8" s="28" t="s">
        <v>190</v>
      </c>
      <c r="I8" s="27" t="s">
        <v>223</v>
      </c>
      <c r="J8" s="5" t="s">
        <v>225</v>
      </c>
      <c r="K8" s="28" t="s">
        <v>225</v>
      </c>
      <c r="L8" s="225" t="s">
        <v>231</v>
      </c>
    </row>
    <row r="9" spans="1:12" s="21" customFormat="1" ht="25.5" x14ac:dyDescent="0.2">
      <c r="A9" s="224">
        <v>2</v>
      </c>
      <c r="B9" s="98" t="s">
        <v>61</v>
      </c>
      <c r="C9" s="147" t="s">
        <v>233</v>
      </c>
      <c r="D9" s="5" t="s">
        <v>62</v>
      </c>
      <c r="E9" s="26">
        <v>100632145</v>
      </c>
      <c r="F9" s="27" t="s">
        <v>63</v>
      </c>
      <c r="G9" s="5">
        <v>6</v>
      </c>
      <c r="H9" s="28" t="s">
        <v>190</v>
      </c>
      <c r="I9" s="27" t="s">
        <v>775</v>
      </c>
      <c r="J9" s="5" t="s">
        <v>225</v>
      </c>
      <c r="K9" s="26" t="s">
        <v>225</v>
      </c>
      <c r="L9" s="225" t="s">
        <v>190</v>
      </c>
    </row>
    <row r="10" spans="1:12" s="21" customFormat="1" ht="38.25" x14ac:dyDescent="0.2">
      <c r="A10" s="224">
        <v>3</v>
      </c>
      <c r="B10" s="98" t="s">
        <v>65</v>
      </c>
      <c r="C10" s="148" t="s">
        <v>506</v>
      </c>
      <c r="D10" s="5" t="s">
        <v>66</v>
      </c>
      <c r="E10" s="5">
        <v>590020557</v>
      </c>
      <c r="F10" s="5" t="s">
        <v>67</v>
      </c>
      <c r="G10" s="5">
        <v>9</v>
      </c>
      <c r="H10" s="5">
        <v>63</v>
      </c>
      <c r="I10" s="5" t="s">
        <v>776</v>
      </c>
      <c r="J10" s="5" t="s">
        <v>225</v>
      </c>
      <c r="K10" s="5" t="s">
        <v>225</v>
      </c>
      <c r="L10" s="225" t="s">
        <v>507</v>
      </c>
    </row>
    <row r="11" spans="1:12" s="21" customFormat="1" ht="25.5" x14ac:dyDescent="0.2">
      <c r="A11" s="224">
        <v>4</v>
      </c>
      <c r="B11" s="98" t="s">
        <v>70</v>
      </c>
      <c r="C11" s="149" t="s">
        <v>978</v>
      </c>
      <c r="D11" s="5" t="s">
        <v>71</v>
      </c>
      <c r="E11" s="22" t="s">
        <v>72</v>
      </c>
      <c r="F11" s="22" t="s">
        <v>73</v>
      </c>
      <c r="G11" s="5">
        <v>11</v>
      </c>
      <c r="H11" s="22" t="s">
        <v>524</v>
      </c>
      <c r="I11" s="22" t="s">
        <v>190</v>
      </c>
      <c r="J11" s="5" t="s">
        <v>225</v>
      </c>
      <c r="K11" s="5" t="s">
        <v>225</v>
      </c>
      <c r="L11" s="226" t="s">
        <v>190</v>
      </c>
    </row>
    <row r="12" spans="1:12" s="21" customFormat="1" ht="25.5" x14ac:dyDescent="0.2">
      <c r="A12" s="224">
        <v>5</v>
      </c>
      <c r="B12" s="98" t="s">
        <v>984</v>
      </c>
      <c r="C12" s="150" t="s">
        <v>235</v>
      </c>
      <c r="D12" s="5" t="s">
        <v>76</v>
      </c>
      <c r="E12" s="28" t="s">
        <v>77</v>
      </c>
      <c r="F12" s="22" t="s">
        <v>88</v>
      </c>
      <c r="G12" s="5">
        <v>4</v>
      </c>
      <c r="H12" s="28" t="s">
        <v>190</v>
      </c>
      <c r="I12" s="22" t="s">
        <v>190</v>
      </c>
      <c r="J12" s="5" t="s">
        <v>225</v>
      </c>
      <c r="K12" s="5" t="s">
        <v>225</v>
      </c>
      <c r="L12" s="226" t="s">
        <v>190</v>
      </c>
    </row>
    <row r="13" spans="1:12" s="21" customFormat="1" ht="38.25" x14ac:dyDescent="0.2">
      <c r="A13" s="224">
        <v>6</v>
      </c>
      <c r="B13" s="98" t="s">
        <v>78</v>
      </c>
      <c r="C13" s="150" t="s">
        <v>234</v>
      </c>
      <c r="D13" s="5" t="s">
        <v>56</v>
      </c>
      <c r="E13" s="28" t="s">
        <v>79</v>
      </c>
      <c r="F13" s="22" t="s">
        <v>80</v>
      </c>
      <c r="G13" s="5">
        <v>13</v>
      </c>
      <c r="H13" s="28" t="s">
        <v>543</v>
      </c>
      <c r="I13" s="22" t="s">
        <v>777</v>
      </c>
      <c r="J13" s="5" t="s">
        <v>225</v>
      </c>
      <c r="K13" s="5" t="s">
        <v>225</v>
      </c>
      <c r="L13" s="225" t="s">
        <v>544</v>
      </c>
    </row>
    <row r="14" spans="1:12" s="21" customFormat="1" ht="25.5" x14ac:dyDescent="0.2">
      <c r="A14" s="224">
        <v>7</v>
      </c>
      <c r="B14" s="98" t="s">
        <v>82</v>
      </c>
      <c r="C14" s="150" t="s">
        <v>232</v>
      </c>
      <c r="D14" s="5" t="s">
        <v>83</v>
      </c>
      <c r="E14" s="28" t="s">
        <v>84</v>
      </c>
      <c r="F14" s="22" t="s">
        <v>88</v>
      </c>
      <c r="G14" s="5">
        <v>47</v>
      </c>
      <c r="H14" s="28" t="s">
        <v>583</v>
      </c>
      <c r="I14" s="22" t="s">
        <v>966</v>
      </c>
      <c r="J14" s="5" t="s">
        <v>225</v>
      </c>
      <c r="K14" s="5" t="s">
        <v>225</v>
      </c>
      <c r="L14" s="226" t="s">
        <v>190</v>
      </c>
    </row>
    <row r="15" spans="1:12" s="21" customFormat="1" ht="25.5" x14ac:dyDescent="0.2">
      <c r="A15" s="224">
        <v>8</v>
      </c>
      <c r="B15" s="98" t="s">
        <v>86</v>
      </c>
      <c r="C15" s="148" t="s">
        <v>89</v>
      </c>
      <c r="D15" s="5" t="s">
        <v>87</v>
      </c>
      <c r="E15" s="29">
        <v>592156321</v>
      </c>
      <c r="F15" s="5" t="s">
        <v>88</v>
      </c>
      <c r="G15" s="5">
        <v>33</v>
      </c>
      <c r="H15" s="29">
        <v>266</v>
      </c>
      <c r="I15" s="5" t="s">
        <v>778</v>
      </c>
      <c r="J15" s="5" t="s">
        <v>225</v>
      </c>
      <c r="K15" s="5" t="s">
        <v>225</v>
      </c>
      <c r="L15" s="226" t="s">
        <v>190</v>
      </c>
    </row>
    <row r="16" spans="1:12" s="21" customFormat="1" ht="38.25" x14ac:dyDescent="0.2">
      <c r="A16" s="224">
        <v>9</v>
      </c>
      <c r="B16" s="98" t="s">
        <v>968</v>
      </c>
      <c r="C16" s="148" t="s">
        <v>103</v>
      </c>
      <c r="D16" s="5" t="s">
        <v>90</v>
      </c>
      <c r="E16" s="22" t="s">
        <v>723</v>
      </c>
      <c r="F16" s="5" t="s">
        <v>88</v>
      </c>
      <c r="G16" s="5">
        <v>33</v>
      </c>
      <c r="H16" s="27">
        <v>182</v>
      </c>
      <c r="I16" s="5" t="s">
        <v>779</v>
      </c>
      <c r="J16" s="5" t="s">
        <v>225</v>
      </c>
      <c r="K16" s="5" t="s">
        <v>225</v>
      </c>
      <c r="L16" s="225" t="s">
        <v>724</v>
      </c>
    </row>
    <row r="17" spans="1:12" s="21" customFormat="1" ht="25.5" x14ac:dyDescent="0.2">
      <c r="A17" s="224">
        <v>10</v>
      </c>
      <c r="B17" s="98" t="s">
        <v>91</v>
      </c>
      <c r="C17" s="148" t="s">
        <v>236</v>
      </c>
      <c r="D17" s="5" t="s">
        <v>92</v>
      </c>
      <c r="E17" s="22" t="s">
        <v>93</v>
      </c>
      <c r="F17" s="5" t="s">
        <v>88</v>
      </c>
      <c r="G17" s="5">
        <v>30</v>
      </c>
      <c r="H17" s="22" t="s">
        <v>773</v>
      </c>
      <c r="I17" s="5" t="s">
        <v>774</v>
      </c>
      <c r="J17" s="5" t="s">
        <v>225</v>
      </c>
      <c r="K17" s="5" t="s">
        <v>225</v>
      </c>
      <c r="L17" s="225" t="s">
        <v>780</v>
      </c>
    </row>
    <row r="18" spans="1:12" s="21" customFormat="1" ht="26.25" thickBot="1" x14ac:dyDescent="0.25">
      <c r="A18" s="227">
        <v>11</v>
      </c>
      <c r="B18" s="228" t="s">
        <v>95</v>
      </c>
      <c r="C18" s="229" t="s">
        <v>979</v>
      </c>
      <c r="D18" s="230" t="s">
        <v>96</v>
      </c>
      <c r="E18" s="231" t="s">
        <v>97</v>
      </c>
      <c r="F18" s="230" t="s">
        <v>98</v>
      </c>
      <c r="G18" s="230">
        <v>11</v>
      </c>
      <c r="H18" s="231" t="s">
        <v>190</v>
      </c>
      <c r="I18" s="230" t="s">
        <v>190</v>
      </c>
      <c r="J18" s="230" t="s">
        <v>225</v>
      </c>
      <c r="K18" s="230" t="s">
        <v>225</v>
      </c>
      <c r="L18" s="232" t="s">
        <v>190</v>
      </c>
    </row>
    <row r="19" spans="1:12" s="15" customFormat="1" x14ac:dyDescent="0.2">
      <c r="E19" s="30"/>
      <c r="F19" s="30"/>
      <c r="H19" s="30"/>
      <c r="I19" s="30"/>
      <c r="K19" s="30"/>
      <c r="L19" s="30"/>
    </row>
  </sheetData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"/>
  <sheetViews>
    <sheetView view="pageBreakPreview" topLeftCell="A76" zoomScale="70" zoomScaleNormal="100" zoomScaleSheetLayoutView="70" workbookViewId="0">
      <selection activeCell="A55" sqref="A55:K55"/>
    </sheetView>
  </sheetViews>
  <sheetFormatPr defaultRowHeight="12.75" x14ac:dyDescent="0.2"/>
  <cols>
    <col min="1" max="1" width="5.5703125" style="2" customWidth="1"/>
    <col min="2" max="3" width="28.7109375" style="17" customWidth="1"/>
    <col min="4" max="4" width="16.42578125" style="18" customWidth="1"/>
    <col min="5" max="5" width="16.42578125" style="24" customWidth="1"/>
    <col min="6" max="6" width="17.5703125" style="2" customWidth="1"/>
    <col min="7" max="7" width="16" style="2" customWidth="1"/>
    <col min="8" max="8" width="22.28515625" style="110" customWidth="1"/>
    <col min="9" max="9" width="21.42578125" style="46" customWidth="1"/>
    <col min="10" max="10" width="26.140625" style="104" customWidth="1"/>
    <col min="11" max="11" width="27.7109375" style="17" customWidth="1"/>
    <col min="12" max="14" width="18.140625" style="2" customWidth="1"/>
    <col min="15" max="15" width="23.28515625" style="2" customWidth="1"/>
    <col min="16" max="16" width="60.85546875" style="2" customWidth="1"/>
    <col min="17" max="22" width="15.7109375" style="2" customWidth="1"/>
    <col min="23" max="24" width="14.7109375" style="2" customWidth="1"/>
    <col min="25" max="26" width="15.85546875" style="2" customWidth="1"/>
    <col min="27" max="16384" width="9.140625" style="19"/>
  </cols>
  <sheetData>
    <row r="1" spans="1:26" x14ac:dyDescent="0.2">
      <c r="A1" s="319" t="s">
        <v>100</v>
      </c>
      <c r="B1" s="319"/>
      <c r="C1" s="319"/>
      <c r="D1" s="319"/>
      <c r="E1" s="319"/>
      <c r="F1" s="319"/>
      <c r="G1" s="319"/>
    </row>
    <row r="2" spans="1:26" ht="13.5" thickBot="1" x14ac:dyDescent="0.25"/>
    <row r="3" spans="1:26" s="100" customFormat="1" ht="12.75" customHeight="1" x14ac:dyDescent="0.2">
      <c r="A3" s="322" t="s">
        <v>37</v>
      </c>
      <c r="B3" s="317" t="s">
        <v>38</v>
      </c>
      <c r="C3" s="317" t="s">
        <v>39</v>
      </c>
      <c r="D3" s="317" t="s">
        <v>40</v>
      </c>
      <c r="E3" s="317" t="s">
        <v>59</v>
      </c>
      <c r="F3" s="317" t="s">
        <v>41</v>
      </c>
      <c r="G3" s="317" t="s">
        <v>42</v>
      </c>
      <c r="H3" s="320" t="s">
        <v>110</v>
      </c>
      <c r="I3" s="317" t="s">
        <v>976</v>
      </c>
      <c r="J3" s="317" t="s">
        <v>198</v>
      </c>
      <c r="K3" s="317" t="s">
        <v>6</v>
      </c>
      <c r="L3" s="317" t="s">
        <v>111</v>
      </c>
      <c r="M3" s="317"/>
      <c r="N3" s="317"/>
      <c r="O3" s="317" t="s">
        <v>112</v>
      </c>
      <c r="P3" s="317" t="s">
        <v>397</v>
      </c>
      <c r="Q3" s="317" t="s">
        <v>398</v>
      </c>
      <c r="R3" s="317"/>
      <c r="S3" s="317"/>
      <c r="T3" s="317"/>
      <c r="U3" s="317"/>
      <c r="V3" s="317"/>
      <c r="W3" s="317" t="s">
        <v>113</v>
      </c>
      <c r="X3" s="317" t="s">
        <v>114</v>
      </c>
      <c r="Y3" s="317" t="s">
        <v>115</v>
      </c>
      <c r="Z3" s="324" t="s">
        <v>116</v>
      </c>
    </row>
    <row r="4" spans="1:26" s="100" customFormat="1" ht="63.75" x14ac:dyDescent="0.2">
      <c r="A4" s="323"/>
      <c r="B4" s="318"/>
      <c r="C4" s="318"/>
      <c r="D4" s="318"/>
      <c r="E4" s="318"/>
      <c r="F4" s="318"/>
      <c r="G4" s="318"/>
      <c r="H4" s="321"/>
      <c r="I4" s="318"/>
      <c r="J4" s="318"/>
      <c r="K4" s="318"/>
      <c r="L4" s="281" t="s">
        <v>117</v>
      </c>
      <c r="M4" s="281" t="s">
        <v>118</v>
      </c>
      <c r="N4" s="281" t="s">
        <v>119</v>
      </c>
      <c r="O4" s="318"/>
      <c r="P4" s="318"/>
      <c r="Q4" s="281" t="s">
        <v>120</v>
      </c>
      <c r="R4" s="281" t="s">
        <v>121</v>
      </c>
      <c r="S4" s="281" t="s">
        <v>122</v>
      </c>
      <c r="T4" s="281" t="s">
        <v>123</v>
      </c>
      <c r="U4" s="281" t="s">
        <v>124</v>
      </c>
      <c r="V4" s="281" t="s">
        <v>125</v>
      </c>
      <c r="W4" s="318"/>
      <c r="X4" s="318"/>
      <c r="Y4" s="318"/>
      <c r="Z4" s="325"/>
    </row>
    <row r="5" spans="1:26" s="51" customFormat="1" x14ac:dyDescent="0.2">
      <c r="A5" s="309" t="s">
        <v>58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291"/>
    </row>
    <row r="6" spans="1:26" s="21" customFormat="1" ht="63.75" x14ac:dyDescent="0.2">
      <c r="A6" s="292">
        <v>1</v>
      </c>
      <c r="B6" s="154" t="s">
        <v>237</v>
      </c>
      <c r="C6" s="158" t="s">
        <v>238</v>
      </c>
      <c r="D6" s="155" t="s">
        <v>239</v>
      </c>
      <c r="E6" s="155" t="s">
        <v>225</v>
      </c>
      <c r="F6" s="155" t="s">
        <v>240</v>
      </c>
      <c r="G6" s="155">
        <v>1904</v>
      </c>
      <c r="H6" s="161">
        <v>1499000</v>
      </c>
      <c r="I6" s="146" t="s">
        <v>973</v>
      </c>
      <c r="J6" s="282" t="s">
        <v>242</v>
      </c>
      <c r="K6" s="154" t="s">
        <v>243</v>
      </c>
      <c r="L6" s="155" t="s">
        <v>244</v>
      </c>
      <c r="M6" s="155" t="s">
        <v>245</v>
      </c>
      <c r="N6" s="155" t="s">
        <v>246</v>
      </c>
      <c r="O6" s="155" t="s">
        <v>247</v>
      </c>
      <c r="P6" s="154" t="s">
        <v>248</v>
      </c>
      <c r="Q6" s="155" t="s">
        <v>249</v>
      </c>
      <c r="R6" s="155" t="s">
        <v>249</v>
      </c>
      <c r="S6" s="155" t="s">
        <v>249</v>
      </c>
      <c r="T6" s="155" t="s">
        <v>250</v>
      </c>
      <c r="U6" s="155" t="s">
        <v>251</v>
      </c>
      <c r="V6" s="155" t="s">
        <v>249</v>
      </c>
      <c r="W6" s="206">
        <v>520.9</v>
      </c>
      <c r="X6" s="206">
        <v>3</v>
      </c>
      <c r="Y6" s="206" t="s">
        <v>252</v>
      </c>
      <c r="Z6" s="293" t="s">
        <v>225</v>
      </c>
    </row>
    <row r="7" spans="1:26" s="21" customFormat="1" ht="25.5" x14ac:dyDescent="0.2">
      <c r="A7" s="292">
        <v>2</v>
      </c>
      <c r="B7" s="154" t="s">
        <v>253</v>
      </c>
      <c r="C7" s="158" t="s">
        <v>238</v>
      </c>
      <c r="D7" s="155" t="s">
        <v>239</v>
      </c>
      <c r="E7" s="155" t="s">
        <v>225</v>
      </c>
      <c r="F7" s="155" t="s">
        <v>225</v>
      </c>
      <c r="G7" s="155">
        <v>2017</v>
      </c>
      <c r="H7" s="161">
        <v>1959904.68</v>
      </c>
      <c r="I7" s="146" t="s">
        <v>241</v>
      </c>
      <c r="J7" s="282" t="s">
        <v>254</v>
      </c>
      <c r="K7" s="154" t="s">
        <v>255</v>
      </c>
      <c r="L7" s="155" t="s">
        <v>256</v>
      </c>
      <c r="M7" s="155" t="s">
        <v>257</v>
      </c>
      <c r="N7" s="155" t="s">
        <v>258</v>
      </c>
      <c r="O7" s="155" t="s">
        <v>259</v>
      </c>
      <c r="P7" s="154" t="s">
        <v>260</v>
      </c>
      <c r="Q7" s="155" t="s">
        <v>250</v>
      </c>
      <c r="R7" s="155" t="s">
        <v>250</v>
      </c>
      <c r="S7" s="155" t="s">
        <v>250</v>
      </c>
      <c r="T7" s="155" t="s">
        <v>250</v>
      </c>
      <c r="U7" s="155" t="s">
        <v>251</v>
      </c>
      <c r="V7" s="155" t="s">
        <v>250</v>
      </c>
      <c r="W7" s="206">
        <v>595.71</v>
      </c>
      <c r="X7" s="206">
        <v>3</v>
      </c>
      <c r="Y7" s="206" t="s">
        <v>252</v>
      </c>
      <c r="Z7" s="293" t="s">
        <v>239</v>
      </c>
    </row>
    <row r="8" spans="1:26" s="21" customFormat="1" ht="25.5" x14ac:dyDescent="0.2">
      <c r="A8" s="292">
        <v>3</v>
      </c>
      <c r="B8" s="154" t="s">
        <v>261</v>
      </c>
      <c r="C8" s="158" t="s">
        <v>262</v>
      </c>
      <c r="D8" s="155" t="s">
        <v>239</v>
      </c>
      <c r="E8" s="155" t="s">
        <v>225</v>
      </c>
      <c r="F8" s="155" t="s">
        <v>240</v>
      </c>
      <c r="G8" s="155">
        <v>2012</v>
      </c>
      <c r="H8" s="161">
        <v>1124150.77</v>
      </c>
      <c r="I8" s="146" t="s">
        <v>241</v>
      </c>
      <c r="J8" s="282" t="s">
        <v>242</v>
      </c>
      <c r="K8" s="154" t="s">
        <v>263</v>
      </c>
      <c r="L8" s="155" t="s">
        <v>256</v>
      </c>
      <c r="M8" s="155" t="s">
        <v>264</v>
      </c>
      <c r="N8" s="155" t="s">
        <v>258</v>
      </c>
      <c r="O8" s="155" t="s">
        <v>265</v>
      </c>
      <c r="P8" s="154"/>
      <c r="Q8" s="155" t="s">
        <v>250</v>
      </c>
      <c r="R8" s="155" t="s">
        <v>250</v>
      </c>
      <c r="S8" s="155" t="s">
        <v>250</v>
      </c>
      <c r="T8" s="155" t="s">
        <v>250</v>
      </c>
      <c r="U8" s="155" t="s">
        <v>251</v>
      </c>
      <c r="V8" s="155" t="s">
        <v>250</v>
      </c>
      <c r="W8" s="206">
        <v>437.33</v>
      </c>
      <c r="X8" s="206">
        <v>2</v>
      </c>
      <c r="Y8" s="206" t="s">
        <v>239</v>
      </c>
      <c r="Z8" s="293" t="s">
        <v>225</v>
      </c>
    </row>
    <row r="9" spans="1:26" s="21" customFormat="1" ht="38.25" x14ac:dyDescent="0.2">
      <c r="A9" s="292">
        <v>4</v>
      </c>
      <c r="B9" s="154" t="s">
        <v>266</v>
      </c>
      <c r="C9" s="158" t="s">
        <v>267</v>
      </c>
      <c r="D9" s="155" t="s">
        <v>239</v>
      </c>
      <c r="E9" s="155" t="s">
        <v>225</v>
      </c>
      <c r="F9" s="155" t="s">
        <v>240</v>
      </c>
      <c r="G9" s="155">
        <v>1970</v>
      </c>
      <c r="H9" s="161">
        <v>785000</v>
      </c>
      <c r="I9" s="146" t="s">
        <v>973</v>
      </c>
      <c r="J9" s="282" t="s">
        <v>268</v>
      </c>
      <c r="K9" s="154" t="s">
        <v>269</v>
      </c>
      <c r="L9" s="155" t="s">
        <v>244</v>
      </c>
      <c r="M9" s="155" t="s">
        <v>264</v>
      </c>
      <c r="N9" s="155" t="s">
        <v>270</v>
      </c>
      <c r="O9" s="155" t="s">
        <v>271</v>
      </c>
      <c r="P9" s="154" t="s">
        <v>272</v>
      </c>
      <c r="Q9" s="155" t="s">
        <v>249</v>
      </c>
      <c r="R9" s="155" t="s">
        <v>273</v>
      </c>
      <c r="S9" s="155" t="s">
        <v>273</v>
      </c>
      <c r="T9" s="155" t="s">
        <v>273</v>
      </c>
      <c r="U9" s="155" t="s">
        <v>273</v>
      </c>
      <c r="V9" s="155" t="s">
        <v>273</v>
      </c>
      <c r="W9" s="206">
        <v>241.2</v>
      </c>
      <c r="X9" s="206">
        <v>1</v>
      </c>
      <c r="Y9" s="206" t="s">
        <v>225</v>
      </c>
      <c r="Z9" s="293" t="s">
        <v>225</v>
      </c>
    </row>
    <row r="10" spans="1:26" s="21" customFormat="1" ht="38.25" x14ac:dyDescent="0.2">
      <c r="A10" s="292">
        <v>5</v>
      </c>
      <c r="B10" s="154" t="s">
        <v>274</v>
      </c>
      <c r="C10" s="158" t="s">
        <v>267</v>
      </c>
      <c r="D10" s="155" t="s">
        <v>239</v>
      </c>
      <c r="E10" s="155" t="s">
        <v>225</v>
      </c>
      <c r="F10" s="155" t="s">
        <v>240</v>
      </c>
      <c r="G10" s="155">
        <v>1975</v>
      </c>
      <c r="H10" s="161">
        <v>748000</v>
      </c>
      <c r="I10" s="146" t="s">
        <v>973</v>
      </c>
      <c r="J10" s="282" t="s">
        <v>275</v>
      </c>
      <c r="K10" s="154" t="s">
        <v>276</v>
      </c>
      <c r="L10" s="155" t="s">
        <v>244</v>
      </c>
      <c r="M10" s="155" t="s">
        <v>277</v>
      </c>
      <c r="N10" s="155" t="s">
        <v>278</v>
      </c>
      <c r="O10" s="155" t="s">
        <v>247</v>
      </c>
      <c r="P10" s="154" t="s">
        <v>279</v>
      </c>
      <c r="Q10" s="155" t="s">
        <v>250</v>
      </c>
      <c r="R10" s="155" t="s">
        <v>250</v>
      </c>
      <c r="S10" s="155" t="s">
        <v>250</v>
      </c>
      <c r="T10" s="155" t="s">
        <v>273</v>
      </c>
      <c r="U10" s="155" t="s">
        <v>251</v>
      </c>
      <c r="V10" s="155" t="s">
        <v>250</v>
      </c>
      <c r="W10" s="206">
        <v>229.74</v>
      </c>
      <c r="X10" s="206">
        <v>1</v>
      </c>
      <c r="Y10" s="206" t="s">
        <v>225</v>
      </c>
      <c r="Z10" s="293" t="s">
        <v>225</v>
      </c>
    </row>
    <row r="11" spans="1:26" s="21" customFormat="1" ht="63.75" x14ac:dyDescent="0.2">
      <c r="A11" s="292">
        <v>6</v>
      </c>
      <c r="B11" s="154" t="s">
        <v>280</v>
      </c>
      <c r="C11" s="158" t="s">
        <v>281</v>
      </c>
      <c r="D11" s="155" t="s">
        <v>239</v>
      </c>
      <c r="E11" s="155" t="s">
        <v>225</v>
      </c>
      <c r="F11" s="155" t="s">
        <v>240</v>
      </c>
      <c r="G11" s="155">
        <v>1956</v>
      </c>
      <c r="H11" s="161">
        <v>1811000</v>
      </c>
      <c r="I11" s="146" t="s">
        <v>973</v>
      </c>
      <c r="J11" s="282" t="s">
        <v>242</v>
      </c>
      <c r="K11" s="154" t="s">
        <v>282</v>
      </c>
      <c r="L11" s="155" t="s">
        <v>283</v>
      </c>
      <c r="M11" s="155" t="s">
        <v>284</v>
      </c>
      <c r="N11" s="155" t="s">
        <v>285</v>
      </c>
      <c r="O11" s="155" t="s">
        <v>286</v>
      </c>
      <c r="P11" s="154" t="s">
        <v>287</v>
      </c>
      <c r="Q11" s="155" t="s">
        <v>249</v>
      </c>
      <c r="R11" s="155" t="s">
        <v>273</v>
      </c>
      <c r="S11" s="155" t="s">
        <v>273</v>
      </c>
      <c r="T11" s="155" t="s">
        <v>288</v>
      </c>
      <c r="U11" s="155" t="s">
        <v>251</v>
      </c>
      <c r="V11" s="155" t="s">
        <v>249</v>
      </c>
      <c r="W11" s="206">
        <v>406.27</v>
      </c>
      <c r="X11" s="206" t="s">
        <v>289</v>
      </c>
      <c r="Y11" s="206" t="s">
        <v>225</v>
      </c>
      <c r="Z11" s="293" t="s">
        <v>225</v>
      </c>
    </row>
    <row r="12" spans="1:26" s="21" customFormat="1" ht="25.5" x14ac:dyDescent="0.2">
      <c r="A12" s="292">
        <v>7</v>
      </c>
      <c r="B12" s="154" t="s">
        <v>290</v>
      </c>
      <c r="C12" s="158" t="s">
        <v>291</v>
      </c>
      <c r="D12" s="155" t="s">
        <v>239</v>
      </c>
      <c r="E12" s="155" t="s">
        <v>225</v>
      </c>
      <c r="F12" s="155" t="s">
        <v>240</v>
      </c>
      <c r="G12" s="155">
        <v>1962</v>
      </c>
      <c r="H12" s="161">
        <v>189000</v>
      </c>
      <c r="I12" s="146" t="s">
        <v>973</v>
      </c>
      <c r="J12" s="282" t="s">
        <v>109</v>
      </c>
      <c r="K12" s="154" t="s">
        <v>292</v>
      </c>
      <c r="L12" s="155" t="s">
        <v>244</v>
      </c>
      <c r="M12" s="155" t="s">
        <v>284</v>
      </c>
      <c r="N12" s="155" t="s">
        <v>293</v>
      </c>
      <c r="O12" s="155" t="s">
        <v>294</v>
      </c>
      <c r="P12" s="154"/>
      <c r="Q12" s="155" t="s">
        <v>288</v>
      </c>
      <c r="R12" s="155" t="s">
        <v>288</v>
      </c>
      <c r="S12" s="155" t="s">
        <v>288</v>
      </c>
      <c r="T12" s="155" t="s">
        <v>288</v>
      </c>
      <c r="U12" s="155" t="s">
        <v>251</v>
      </c>
      <c r="V12" s="155" t="s">
        <v>288</v>
      </c>
      <c r="W12" s="206">
        <v>63.4</v>
      </c>
      <c r="X12" s="206">
        <v>1</v>
      </c>
      <c r="Y12" s="206" t="s">
        <v>252</v>
      </c>
      <c r="Z12" s="293" t="s">
        <v>225</v>
      </c>
    </row>
    <row r="13" spans="1:26" s="21" customFormat="1" ht="51" x14ac:dyDescent="0.2">
      <c r="A13" s="292">
        <v>8</v>
      </c>
      <c r="B13" s="154" t="s">
        <v>296</v>
      </c>
      <c r="C13" s="158" t="s">
        <v>291</v>
      </c>
      <c r="D13" s="155" t="s">
        <v>239</v>
      </c>
      <c r="E13" s="155" t="s">
        <v>225</v>
      </c>
      <c r="F13" s="155" t="s">
        <v>240</v>
      </c>
      <c r="G13" s="155">
        <v>1970</v>
      </c>
      <c r="H13" s="161">
        <v>621000</v>
      </c>
      <c r="I13" s="146" t="s">
        <v>973</v>
      </c>
      <c r="J13" s="282" t="s">
        <v>109</v>
      </c>
      <c r="K13" s="154" t="s">
        <v>297</v>
      </c>
      <c r="L13" s="155" t="s">
        <v>244</v>
      </c>
      <c r="M13" s="155" t="s">
        <v>264</v>
      </c>
      <c r="N13" s="155" t="s">
        <v>270</v>
      </c>
      <c r="O13" s="155" t="s">
        <v>298</v>
      </c>
      <c r="P13" s="154" t="s">
        <v>299</v>
      </c>
      <c r="Q13" s="155" t="s">
        <v>288</v>
      </c>
      <c r="R13" s="155" t="s">
        <v>288</v>
      </c>
      <c r="S13" s="155" t="s">
        <v>288</v>
      </c>
      <c r="T13" s="155" t="s">
        <v>288</v>
      </c>
      <c r="U13" s="155" t="s">
        <v>251</v>
      </c>
      <c r="V13" s="155" t="s">
        <v>288</v>
      </c>
      <c r="W13" s="206">
        <v>208.29</v>
      </c>
      <c r="X13" s="206">
        <v>2</v>
      </c>
      <c r="Y13" s="206" t="s">
        <v>239</v>
      </c>
      <c r="Z13" s="293" t="s">
        <v>225</v>
      </c>
    </row>
    <row r="14" spans="1:26" s="21" customFormat="1" ht="27.75" customHeight="1" x14ac:dyDescent="0.2">
      <c r="A14" s="292">
        <v>9</v>
      </c>
      <c r="B14" s="154" t="s">
        <v>300</v>
      </c>
      <c r="C14" s="158" t="s">
        <v>301</v>
      </c>
      <c r="D14" s="155" t="s">
        <v>239</v>
      </c>
      <c r="E14" s="155" t="s">
        <v>225</v>
      </c>
      <c r="F14" s="155" t="s">
        <v>240</v>
      </c>
      <c r="G14" s="155">
        <v>1970</v>
      </c>
      <c r="H14" s="161">
        <v>50000</v>
      </c>
      <c r="I14" s="146" t="s">
        <v>974</v>
      </c>
      <c r="J14" s="282" t="s">
        <v>109</v>
      </c>
      <c r="K14" s="154" t="s">
        <v>297</v>
      </c>
      <c r="L14" s="155" t="s">
        <v>302</v>
      </c>
      <c r="M14" s="155" t="s">
        <v>109</v>
      </c>
      <c r="N14" s="155" t="s">
        <v>303</v>
      </c>
      <c r="O14" s="155" t="s">
        <v>298</v>
      </c>
      <c r="P14" s="154"/>
      <c r="Q14" s="155" t="s">
        <v>304</v>
      </c>
      <c r="R14" s="155" t="s">
        <v>251</v>
      </c>
      <c r="S14" s="155" t="s">
        <v>251</v>
      </c>
      <c r="T14" s="155" t="s">
        <v>251</v>
      </c>
      <c r="U14" s="155" t="s">
        <v>251</v>
      </c>
      <c r="V14" s="155" t="s">
        <v>251</v>
      </c>
      <c r="W14" s="206">
        <v>111</v>
      </c>
      <c r="X14" s="206">
        <v>1</v>
      </c>
      <c r="Y14" s="206" t="s">
        <v>225</v>
      </c>
      <c r="Z14" s="293" t="s">
        <v>225</v>
      </c>
    </row>
    <row r="15" spans="1:26" s="21" customFormat="1" ht="51" x14ac:dyDescent="0.2">
      <c r="A15" s="292">
        <v>10</v>
      </c>
      <c r="B15" s="154" t="s">
        <v>296</v>
      </c>
      <c r="C15" s="158" t="s">
        <v>291</v>
      </c>
      <c r="D15" s="155" t="s">
        <v>239</v>
      </c>
      <c r="E15" s="155" t="s">
        <v>225</v>
      </c>
      <c r="F15" s="155" t="s">
        <v>240</v>
      </c>
      <c r="G15" s="155">
        <v>1970</v>
      </c>
      <c r="H15" s="161">
        <v>621000</v>
      </c>
      <c r="I15" s="146" t="s">
        <v>973</v>
      </c>
      <c r="J15" s="282" t="s">
        <v>109</v>
      </c>
      <c r="K15" s="154" t="s">
        <v>305</v>
      </c>
      <c r="L15" s="155" t="s">
        <v>244</v>
      </c>
      <c r="M15" s="155" t="s">
        <v>264</v>
      </c>
      <c r="N15" s="155" t="s">
        <v>306</v>
      </c>
      <c r="O15" s="155" t="s">
        <v>307</v>
      </c>
      <c r="P15" s="154" t="s">
        <v>308</v>
      </c>
      <c r="Q15" s="155" t="s">
        <v>288</v>
      </c>
      <c r="R15" s="155" t="s">
        <v>288</v>
      </c>
      <c r="S15" s="155" t="s">
        <v>288</v>
      </c>
      <c r="T15" s="155" t="s">
        <v>288</v>
      </c>
      <c r="U15" s="155" t="s">
        <v>251</v>
      </c>
      <c r="V15" s="155" t="s">
        <v>288</v>
      </c>
      <c r="W15" s="206">
        <v>208.29</v>
      </c>
      <c r="X15" s="206">
        <v>2</v>
      </c>
      <c r="Y15" s="206" t="s">
        <v>239</v>
      </c>
      <c r="Z15" s="293" t="s">
        <v>225</v>
      </c>
    </row>
    <row r="16" spans="1:26" s="21" customFormat="1" ht="25.5" x14ac:dyDescent="0.2">
      <c r="A16" s="292">
        <v>11</v>
      </c>
      <c r="B16" s="154" t="s">
        <v>300</v>
      </c>
      <c r="C16" s="158" t="s">
        <v>301</v>
      </c>
      <c r="D16" s="155" t="s">
        <v>239</v>
      </c>
      <c r="E16" s="155" t="s">
        <v>225</v>
      </c>
      <c r="F16" s="155" t="s">
        <v>240</v>
      </c>
      <c r="G16" s="155">
        <v>1970</v>
      </c>
      <c r="H16" s="161">
        <v>50000</v>
      </c>
      <c r="I16" s="146" t="s">
        <v>974</v>
      </c>
      <c r="J16" s="282" t="s">
        <v>109</v>
      </c>
      <c r="K16" s="154" t="s">
        <v>305</v>
      </c>
      <c r="L16" s="155" t="s">
        <v>309</v>
      </c>
      <c r="M16" s="155" t="s">
        <v>109</v>
      </c>
      <c r="N16" s="155" t="s">
        <v>303</v>
      </c>
      <c r="O16" s="155" t="s">
        <v>307</v>
      </c>
      <c r="P16" s="154"/>
      <c r="Q16" s="155" t="s">
        <v>304</v>
      </c>
      <c r="R16" s="155" t="s">
        <v>251</v>
      </c>
      <c r="S16" s="155" t="s">
        <v>251</v>
      </c>
      <c r="T16" s="155" t="s">
        <v>251</v>
      </c>
      <c r="U16" s="155" t="s">
        <v>251</v>
      </c>
      <c r="V16" s="155" t="s">
        <v>251</v>
      </c>
      <c r="W16" s="206">
        <v>111</v>
      </c>
      <c r="X16" s="206">
        <v>1</v>
      </c>
      <c r="Y16" s="206" t="s">
        <v>225</v>
      </c>
      <c r="Z16" s="293" t="s">
        <v>225</v>
      </c>
    </row>
    <row r="17" spans="1:26" s="21" customFormat="1" ht="38.25" x14ac:dyDescent="0.2">
      <c r="A17" s="292">
        <v>12</v>
      </c>
      <c r="B17" s="154" t="s">
        <v>296</v>
      </c>
      <c r="C17" s="158" t="s">
        <v>291</v>
      </c>
      <c r="D17" s="155" t="s">
        <v>239</v>
      </c>
      <c r="E17" s="155" t="s">
        <v>225</v>
      </c>
      <c r="F17" s="155" t="s">
        <v>240</v>
      </c>
      <c r="G17" s="155">
        <v>1970</v>
      </c>
      <c r="H17" s="161">
        <v>621000</v>
      </c>
      <c r="I17" s="146" t="s">
        <v>973</v>
      </c>
      <c r="J17" s="282" t="s">
        <v>109</v>
      </c>
      <c r="K17" s="154" t="s">
        <v>310</v>
      </c>
      <c r="L17" s="155" t="s">
        <v>244</v>
      </c>
      <c r="M17" s="155" t="s">
        <v>264</v>
      </c>
      <c r="N17" s="155" t="s">
        <v>306</v>
      </c>
      <c r="O17" s="155" t="s">
        <v>307</v>
      </c>
      <c r="P17" s="154" t="s">
        <v>311</v>
      </c>
      <c r="Q17" s="155" t="s">
        <v>288</v>
      </c>
      <c r="R17" s="155" t="s">
        <v>288</v>
      </c>
      <c r="S17" s="155" t="s">
        <v>288</v>
      </c>
      <c r="T17" s="155" t="s">
        <v>288</v>
      </c>
      <c r="U17" s="155" t="s">
        <v>251</v>
      </c>
      <c r="V17" s="155" t="s">
        <v>288</v>
      </c>
      <c r="W17" s="206">
        <v>208.29</v>
      </c>
      <c r="X17" s="206">
        <v>2</v>
      </c>
      <c r="Y17" s="206" t="s">
        <v>239</v>
      </c>
      <c r="Z17" s="293" t="s">
        <v>225</v>
      </c>
    </row>
    <row r="18" spans="1:26" s="21" customFormat="1" ht="24" customHeight="1" x14ac:dyDescent="0.2">
      <c r="A18" s="292">
        <v>13</v>
      </c>
      <c r="B18" s="154" t="s">
        <v>300</v>
      </c>
      <c r="C18" s="158" t="s">
        <v>301</v>
      </c>
      <c r="D18" s="155" t="s">
        <v>239</v>
      </c>
      <c r="E18" s="155" t="s">
        <v>225</v>
      </c>
      <c r="F18" s="155" t="s">
        <v>240</v>
      </c>
      <c r="G18" s="155">
        <v>1970</v>
      </c>
      <c r="H18" s="161">
        <v>50000</v>
      </c>
      <c r="I18" s="146" t="s">
        <v>974</v>
      </c>
      <c r="J18" s="282" t="s">
        <v>109</v>
      </c>
      <c r="K18" s="154" t="s">
        <v>310</v>
      </c>
      <c r="L18" s="155" t="s">
        <v>244</v>
      </c>
      <c r="M18" s="155" t="s">
        <v>109</v>
      </c>
      <c r="N18" s="155" t="s">
        <v>303</v>
      </c>
      <c r="O18" s="155" t="s">
        <v>307</v>
      </c>
      <c r="P18" s="154"/>
      <c r="Q18" s="155" t="s">
        <v>304</v>
      </c>
      <c r="R18" s="155" t="s">
        <v>251</v>
      </c>
      <c r="S18" s="155" t="s">
        <v>251</v>
      </c>
      <c r="T18" s="155" t="s">
        <v>251</v>
      </c>
      <c r="U18" s="155" t="s">
        <v>251</v>
      </c>
      <c r="V18" s="155" t="s">
        <v>251</v>
      </c>
      <c r="W18" s="206">
        <v>111</v>
      </c>
      <c r="X18" s="206">
        <v>1</v>
      </c>
      <c r="Y18" s="206" t="s">
        <v>225</v>
      </c>
      <c r="Z18" s="293" t="s">
        <v>225</v>
      </c>
    </row>
    <row r="19" spans="1:26" s="21" customFormat="1" ht="25.5" x14ac:dyDescent="0.2">
      <c r="A19" s="292">
        <v>14</v>
      </c>
      <c r="B19" s="154" t="s">
        <v>274</v>
      </c>
      <c r="C19" s="158" t="s">
        <v>267</v>
      </c>
      <c r="D19" s="155" t="s">
        <v>239</v>
      </c>
      <c r="E19" s="155" t="s">
        <v>225</v>
      </c>
      <c r="F19" s="155" t="s">
        <v>240</v>
      </c>
      <c r="G19" s="155">
        <v>1966</v>
      </c>
      <c r="H19" s="161">
        <v>1340000</v>
      </c>
      <c r="I19" s="146" t="s">
        <v>973</v>
      </c>
      <c r="J19" s="282" t="s">
        <v>312</v>
      </c>
      <c r="K19" s="154" t="s">
        <v>313</v>
      </c>
      <c r="L19" s="155" t="s">
        <v>314</v>
      </c>
      <c r="M19" s="155" t="s">
        <v>264</v>
      </c>
      <c r="N19" s="155" t="s">
        <v>306</v>
      </c>
      <c r="O19" s="155" t="s">
        <v>315</v>
      </c>
      <c r="P19" s="154" t="s">
        <v>316</v>
      </c>
      <c r="Q19" s="155" t="s">
        <v>250</v>
      </c>
      <c r="R19" s="155" t="s">
        <v>250</v>
      </c>
      <c r="S19" s="155" t="s">
        <v>250</v>
      </c>
      <c r="T19" s="155" t="s">
        <v>250</v>
      </c>
      <c r="U19" s="155" t="s">
        <v>251</v>
      </c>
      <c r="V19" s="155" t="s">
        <v>250</v>
      </c>
      <c r="W19" s="206">
        <v>411.83</v>
      </c>
      <c r="X19" s="206">
        <v>2</v>
      </c>
      <c r="Y19" s="206" t="s">
        <v>225</v>
      </c>
      <c r="Z19" s="293" t="s">
        <v>225</v>
      </c>
    </row>
    <row r="20" spans="1:26" s="21" customFormat="1" ht="38.25" x14ac:dyDescent="0.2">
      <c r="A20" s="292">
        <v>15</v>
      </c>
      <c r="B20" s="154" t="s">
        <v>274</v>
      </c>
      <c r="C20" s="158" t="s">
        <v>267</v>
      </c>
      <c r="D20" s="155" t="s">
        <v>239</v>
      </c>
      <c r="E20" s="155" t="s">
        <v>225</v>
      </c>
      <c r="F20" s="155" t="s">
        <v>240</v>
      </c>
      <c r="G20" s="155">
        <v>1976</v>
      </c>
      <c r="H20" s="161">
        <v>926000</v>
      </c>
      <c r="I20" s="146" t="s">
        <v>973</v>
      </c>
      <c r="J20" s="282" t="s">
        <v>268</v>
      </c>
      <c r="K20" s="154" t="s">
        <v>317</v>
      </c>
      <c r="L20" s="155" t="s">
        <v>244</v>
      </c>
      <c r="M20" s="155" t="s">
        <v>318</v>
      </c>
      <c r="N20" s="155" t="s">
        <v>306</v>
      </c>
      <c r="O20" s="155" t="s">
        <v>319</v>
      </c>
      <c r="P20" s="154" t="s">
        <v>320</v>
      </c>
      <c r="Q20" s="155" t="s">
        <v>249</v>
      </c>
      <c r="R20" s="155" t="s">
        <v>249</v>
      </c>
      <c r="S20" s="155" t="s">
        <v>249</v>
      </c>
      <c r="T20" s="155" t="s">
        <v>249</v>
      </c>
      <c r="U20" s="155" t="s">
        <v>251</v>
      </c>
      <c r="V20" s="155" t="s">
        <v>249</v>
      </c>
      <c r="W20" s="206">
        <v>284.68</v>
      </c>
      <c r="X20" s="206">
        <v>1</v>
      </c>
      <c r="Y20" s="206" t="s">
        <v>225</v>
      </c>
      <c r="Z20" s="293" t="s">
        <v>225</v>
      </c>
    </row>
    <row r="21" spans="1:26" s="21" customFormat="1" ht="25.5" x14ac:dyDescent="0.2">
      <c r="A21" s="292">
        <v>16</v>
      </c>
      <c r="B21" s="154" t="s">
        <v>321</v>
      </c>
      <c r="C21" s="158" t="s">
        <v>322</v>
      </c>
      <c r="D21" s="155" t="s">
        <v>239</v>
      </c>
      <c r="E21" s="155" t="s">
        <v>225</v>
      </c>
      <c r="F21" s="155" t="s">
        <v>240</v>
      </c>
      <c r="G21" s="155">
        <v>1998</v>
      </c>
      <c r="H21" s="161">
        <v>1630000</v>
      </c>
      <c r="I21" s="146" t="s">
        <v>973</v>
      </c>
      <c r="J21" s="282" t="s">
        <v>323</v>
      </c>
      <c r="K21" s="154" t="s">
        <v>324</v>
      </c>
      <c r="L21" s="155" t="s">
        <v>244</v>
      </c>
      <c r="M21" s="155" t="s">
        <v>264</v>
      </c>
      <c r="N21" s="155" t="s">
        <v>258</v>
      </c>
      <c r="O21" s="155" t="s">
        <v>325</v>
      </c>
      <c r="P21" s="154"/>
      <c r="Q21" s="155" t="s">
        <v>249</v>
      </c>
      <c r="R21" s="155" t="s">
        <v>249</v>
      </c>
      <c r="S21" s="155" t="s">
        <v>249</v>
      </c>
      <c r="T21" s="155" t="s">
        <v>249</v>
      </c>
      <c r="U21" s="155" t="s">
        <v>251</v>
      </c>
      <c r="V21" s="155" t="s">
        <v>249</v>
      </c>
      <c r="W21" s="206">
        <v>365.7</v>
      </c>
      <c r="X21" s="206">
        <v>2</v>
      </c>
      <c r="Y21" s="206" t="s">
        <v>326</v>
      </c>
      <c r="Z21" s="293" t="s">
        <v>225</v>
      </c>
    </row>
    <row r="22" spans="1:26" s="21" customFormat="1" ht="38.25" x14ac:dyDescent="0.2">
      <c r="A22" s="292">
        <v>17</v>
      </c>
      <c r="B22" s="154" t="s">
        <v>274</v>
      </c>
      <c r="C22" s="158" t="s">
        <v>267</v>
      </c>
      <c r="D22" s="155" t="s">
        <v>239</v>
      </c>
      <c r="E22" s="155" t="s">
        <v>225</v>
      </c>
      <c r="F22" s="155" t="s">
        <v>240</v>
      </c>
      <c r="G22" s="155">
        <v>1930</v>
      </c>
      <c r="H22" s="161">
        <v>804000</v>
      </c>
      <c r="I22" s="146" t="s">
        <v>973</v>
      </c>
      <c r="J22" s="282" t="s">
        <v>268</v>
      </c>
      <c r="K22" s="154" t="s">
        <v>327</v>
      </c>
      <c r="L22" s="155" t="s">
        <v>245</v>
      </c>
      <c r="M22" s="155" t="s">
        <v>284</v>
      </c>
      <c r="N22" s="155" t="s">
        <v>306</v>
      </c>
      <c r="O22" s="155" t="s">
        <v>319</v>
      </c>
      <c r="P22" s="154" t="s">
        <v>328</v>
      </c>
      <c r="Q22" s="155" t="s">
        <v>288</v>
      </c>
      <c r="R22" s="155" t="s">
        <v>249</v>
      </c>
      <c r="S22" s="155" t="s">
        <v>249</v>
      </c>
      <c r="T22" s="155" t="s">
        <v>249</v>
      </c>
      <c r="U22" s="155" t="s">
        <v>251</v>
      </c>
      <c r="V22" s="155" t="s">
        <v>288</v>
      </c>
      <c r="W22" s="206">
        <v>247</v>
      </c>
      <c r="X22" s="206">
        <v>1</v>
      </c>
      <c r="Y22" s="206" t="s">
        <v>225</v>
      </c>
      <c r="Z22" s="293" t="s">
        <v>225</v>
      </c>
    </row>
    <row r="23" spans="1:26" s="21" customFormat="1" ht="76.5" x14ac:dyDescent="0.2">
      <c r="A23" s="292">
        <v>18</v>
      </c>
      <c r="B23" s="154" t="s">
        <v>274</v>
      </c>
      <c r="C23" s="158" t="s">
        <v>267</v>
      </c>
      <c r="D23" s="155" t="s">
        <v>239</v>
      </c>
      <c r="E23" s="155" t="s">
        <v>225</v>
      </c>
      <c r="F23" s="155" t="s">
        <v>240</v>
      </c>
      <c r="G23" s="155">
        <v>1999</v>
      </c>
      <c r="H23" s="161">
        <v>758000</v>
      </c>
      <c r="I23" s="146" t="s">
        <v>974</v>
      </c>
      <c r="J23" s="282" t="s">
        <v>268</v>
      </c>
      <c r="K23" s="154" t="s">
        <v>329</v>
      </c>
      <c r="L23" s="155" t="s">
        <v>244</v>
      </c>
      <c r="M23" s="155" t="s">
        <v>264</v>
      </c>
      <c r="N23" s="155" t="s">
        <v>330</v>
      </c>
      <c r="O23" s="155" t="s">
        <v>331</v>
      </c>
      <c r="P23" s="154" t="s">
        <v>332</v>
      </c>
      <c r="Q23" s="155" t="s">
        <v>250</v>
      </c>
      <c r="R23" s="155" t="s">
        <v>250</v>
      </c>
      <c r="S23" s="155" t="s">
        <v>250</v>
      </c>
      <c r="T23" s="155" t="s">
        <v>250</v>
      </c>
      <c r="U23" s="155" t="s">
        <v>251</v>
      </c>
      <c r="V23" s="155" t="s">
        <v>250</v>
      </c>
      <c r="W23" s="206">
        <v>232.8</v>
      </c>
      <c r="X23" s="206">
        <v>2</v>
      </c>
      <c r="Y23" s="206" t="s">
        <v>225</v>
      </c>
      <c r="Z23" s="293" t="s">
        <v>225</v>
      </c>
    </row>
    <row r="24" spans="1:26" s="21" customFormat="1" ht="25.5" x14ac:dyDescent="0.2">
      <c r="A24" s="292">
        <v>19</v>
      </c>
      <c r="B24" s="154" t="s">
        <v>274</v>
      </c>
      <c r="C24" s="158" t="s">
        <v>267</v>
      </c>
      <c r="D24" s="155" t="s">
        <v>239</v>
      </c>
      <c r="E24" s="155" t="s">
        <v>225</v>
      </c>
      <c r="F24" s="155" t="s">
        <v>240</v>
      </c>
      <c r="G24" s="155">
        <v>2012</v>
      </c>
      <c r="H24" s="161">
        <v>922000</v>
      </c>
      <c r="I24" s="146" t="s">
        <v>973</v>
      </c>
      <c r="J24" s="282" t="s">
        <v>242</v>
      </c>
      <c r="K24" s="154" t="s">
        <v>333</v>
      </c>
      <c r="L24" s="155" t="s">
        <v>295</v>
      </c>
      <c r="M24" s="155" t="s">
        <v>264</v>
      </c>
      <c r="N24" s="155" t="s">
        <v>258</v>
      </c>
      <c r="O24" s="155" t="s">
        <v>247</v>
      </c>
      <c r="P24" s="154"/>
      <c r="Q24" s="155" t="s">
        <v>250</v>
      </c>
      <c r="R24" s="155" t="s">
        <v>250</v>
      </c>
      <c r="S24" s="155" t="s">
        <v>250</v>
      </c>
      <c r="T24" s="155" t="s">
        <v>250</v>
      </c>
      <c r="U24" s="155" t="s">
        <v>251</v>
      </c>
      <c r="V24" s="155" t="s">
        <v>250</v>
      </c>
      <c r="W24" s="206">
        <v>283.45999999999998</v>
      </c>
      <c r="X24" s="206">
        <v>1</v>
      </c>
      <c r="Y24" s="206" t="s">
        <v>225</v>
      </c>
      <c r="Z24" s="293" t="s">
        <v>225</v>
      </c>
    </row>
    <row r="25" spans="1:26" s="21" customFormat="1" ht="24" customHeight="1" x14ac:dyDescent="0.2">
      <c r="A25" s="292">
        <v>20</v>
      </c>
      <c r="B25" s="154" t="s">
        <v>334</v>
      </c>
      <c r="C25" s="158" t="s">
        <v>335</v>
      </c>
      <c r="D25" s="155" t="s">
        <v>239</v>
      </c>
      <c r="E25" s="155"/>
      <c r="F25" s="155"/>
      <c r="G25" s="155">
        <v>2013</v>
      </c>
      <c r="H25" s="161">
        <v>141134.42000000001</v>
      </c>
      <c r="I25" s="146" t="s">
        <v>241</v>
      </c>
      <c r="J25" s="282" t="s">
        <v>336</v>
      </c>
      <c r="K25" s="154" t="s">
        <v>337</v>
      </c>
      <c r="L25" s="155"/>
      <c r="M25" s="155"/>
      <c r="N25" s="155"/>
      <c r="O25" s="155"/>
      <c r="P25" s="154"/>
      <c r="Q25" s="155"/>
      <c r="R25" s="155"/>
      <c r="S25" s="155"/>
      <c r="T25" s="155"/>
      <c r="U25" s="155"/>
      <c r="V25" s="155"/>
      <c r="W25" s="206"/>
      <c r="X25" s="206"/>
      <c r="Y25" s="206"/>
      <c r="Z25" s="293"/>
    </row>
    <row r="26" spans="1:26" s="21" customFormat="1" ht="24" customHeight="1" x14ac:dyDescent="0.2">
      <c r="A26" s="292">
        <v>21</v>
      </c>
      <c r="B26" s="154" t="s">
        <v>334</v>
      </c>
      <c r="C26" s="158" t="s">
        <v>335</v>
      </c>
      <c r="D26" s="155" t="s">
        <v>239</v>
      </c>
      <c r="E26" s="155"/>
      <c r="F26" s="155"/>
      <c r="G26" s="155">
        <v>2011</v>
      </c>
      <c r="H26" s="161">
        <v>51928.14</v>
      </c>
      <c r="I26" s="146" t="s">
        <v>241</v>
      </c>
      <c r="J26" s="282"/>
      <c r="K26" s="154" t="s">
        <v>338</v>
      </c>
      <c r="L26" s="155"/>
      <c r="M26" s="155"/>
      <c r="N26" s="155"/>
      <c r="O26" s="155"/>
      <c r="P26" s="154"/>
      <c r="Q26" s="155"/>
      <c r="R26" s="155"/>
      <c r="S26" s="155"/>
      <c r="T26" s="155"/>
      <c r="U26" s="155"/>
      <c r="V26" s="155"/>
      <c r="W26" s="206"/>
      <c r="X26" s="206"/>
      <c r="Y26" s="206"/>
      <c r="Z26" s="293"/>
    </row>
    <row r="27" spans="1:26" s="21" customFormat="1" ht="24" customHeight="1" x14ac:dyDescent="0.2">
      <c r="A27" s="292">
        <v>22</v>
      </c>
      <c r="B27" s="154" t="s">
        <v>334</v>
      </c>
      <c r="C27" s="158" t="s">
        <v>335</v>
      </c>
      <c r="D27" s="155" t="s">
        <v>239</v>
      </c>
      <c r="E27" s="155"/>
      <c r="F27" s="155"/>
      <c r="G27" s="155">
        <v>2011</v>
      </c>
      <c r="H27" s="161">
        <v>14793.17</v>
      </c>
      <c r="I27" s="146" t="s">
        <v>241</v>
      </c>
      <c r="J27" s="282"/>
      <c r="K27" s="154" t="s">
        <v>339</v>
      </c>
      <c r="L27" s="155"/>
      <c r="M27" s="155"/>
      <c r="N27" s="155"/>
      <c r="O27" s="155"/>
      <c r="P27" s="154"/>
      <c r="Q27" s="155"/>
      <c r="R27" s="155"/>
      <c r="S27" s="155"/>
      <c r="T27" s="155"/>
      <c r="U27" s="155"/>
      <c r="V27" s="155"/>
      <c r="W27" s="206"/>
      <c r="X27" s="206"/>
      <c r="Y27" s="206"/>
      <c r="Z27" s="293"/>
    </row>
    <row r="28" spans="1:26" s="21" customFormat="1" ht="24" customHeight="1" x14ac:dyDescent="0.2">
      <c r="A28" s="292">
        <v>23</v>
      </c>
      <c r="B28" s="154" t="s">
        <v>334</v>
      </c>
      <c r="C28" s="158" t="s">
        <v>335</v>
      </c>
      <c r="D28" s="155" t="s">
        <v>239</v>
      </c>
      <c r="E28" s="155"/>
      <c r="F28" s="155"/>
      <c r="G28" s="155">
        <v>2011</v>
      </c>
      <c r="H28" s="161">
        <v>54927.17</v>
      </c>
      <c r="I28" s="146" t="s">
        <v>241</v>
      </c>
      <c r="J28" s="282"/>
      <c r="K28" s="154" t="s">
        <v>340</v>
      </c>
      <c r="L28" s="155"/>
      <c r="M28" s="155"/>
      <c r="N28" s="155"/>
      <c r="O28" s="155"/>
      <c r="P28" s="154"/>
      <c r="Q28" s="155"/>
      <c r="R28" s="155"/>
      <c r="S28" s="155"/>
      <c r="T28" s="155"/>
      <c r="U28" s="155"/>
      <c r="V28" s="155"/>
      <c r="W28" s="206"/>
      <c r="X28" s="206"/>
      <c r="Y28" s="206"/>
      <c r="Z28" s="293"/>
    </row>
    <row r="29" spans="1:26" s="21" customFormat="1" ht="24" customHeight="1" x14ac:dyDescent="0.2">
      <c r="A29" s="292">
        <v>24</v>
      </c>
      <c r="B29" s="154" t="s">
        <v>334</v>
      </c>
      <c r="C29" s="158" t="s">
        <v>335</v>
      </c>
      <c r="D29" s="155" t="s">
        <v>239</v>
      </c>
      <c r="E29" s="155"/>
      <c r="F29" s="155"/>
      <c r="G29" s="155">
        <v>2010</v>
      </c>
      <c r="H29" s="161">
        <v>79318.990000000005</v>
      </c>
      <c r="I29" s="146" t="s">
        <v>241</v>
      </c>
      <c r="J29" s="282"/>
      <c r="K29" s="154" t="s">
        <v>341</v>
      </c>
      <c r="L29" s="155"/>
      <c r="M29" s="155"/>
      <c r="N29" s="155"/>
      <c r="O29" s="155"/>
      <c r="P29" s="154" t="s">
        <v>342</v>
      </c>
      <c r="Q29" s="155"/>
      <c r="R29" s="155"/>
      <c r="S29" s="155"/>
      <c r="T29" s="155"/>
      <c r="U29" s="155"/>
      <c r="V29" s="155"/>
      <c r="W29" s="206"/>
      <c r="X29" s="206"/>
      <c r="Y29" s="206"/>
      <c r="Z29" s="293"/>
    </row>
    <row r="30" spans="1:26" s="21" customFormat="1" ht="24" customHeight="1" x14ac:dyDescent="0.2">
      <c r="A30" s="292">
        <v>25</v>
      </c>
      <c r="B30" s="154" t="s">
        <v>334</v>
      </c>
      <c r="C30" s="158" t="s">
        <v>335</v>
      </c>
      <c r="D30" s="155" t="s">
        <v>239</v>
      </c>
      <c r="E30" s="155"/>
      <c r="F30" s="155"/>
      <c r="G30" s="155">
        <v>2015</v>
      </c>
      <c r="H30" s="161">
        <v>64616.74</v>
      </c>
      <c r="I30" s="146" t="s">
        <v>241</v>
      </c>
      <c r="J30" s="282"/>
      <c r="K30" s="154" t="s">
        <v>343</v>
      </c>
      <c r="L30" s="155"/>
      <c r="M30" s="155"/>
      <c r="N30" s="155"/>
      <c r="O30" s="155"/>
      <c r="P30" s="154" t="s">
        <v>344</v>
      </c>
      <c r="Q30" s="155"/>
      <c r="R30" s="155"/>
      <c r="S30" s="155"/>
      <c r="T30" s="155"/>
      <c r="U30" s="155"/>
      <c r="V30" s="155"/>
      <c r="W30" s="206"/>
      <c r="X30" s="206"/>
      <c r="Y30" s="206"/>
      <c r="Z30" s="293"/>
    </row>
    <row r="31" spans="1:26" s="21" customFormat="1" ht="24" customHeight="1" x14ac:dyDescent="0.2">
      <c r="A31" s="292">
        <v>26</v>
      </c>
      <c r="B31" s="154" t="s">
        <v>334</v>
      </c>
      <c r="C31" s="158" t="s">
        <v>335</v>
      </c>
      <c r="D31" s="155" t="s">
        <v>239</v>
      </c>
      <c r="E31" s="155"/>
      <c r="F31" s="155"/>
      <c r="G31" s="155">
        <v>2015</v>
      </c>
      <c r="H31" s="161">
        <v>65801.42</v>
      </c>
      <c r="I31" s="146" t="s">
        <v>241</v>
      </c>
      <c r="J31" s="282"/>
      <c r="K31" s="154" t="s">
        <v>345</v>
      </c>
      <c r="L31" s="155"/>
      <c r="M31" s="155"/>
      <c r="N31" s="155"/>
      <c r="O31" s="155"/>
      <c r="P31" s="154"/>
      <c r="Q31" s="155"/>
      <c r="R31" s="155"/>
      <c r="S31" s="155"/>
      <c r="T31" s="155"/>
      <c r="U31" s="155"/>
      <c r="V31" s="155"/>
      <c r="W31" s="206"/>
      <c r="X31" s="206"/>
      <c r="Y31" s="206"/>
      <c r="Z31" s="293"/>
    </row>
    <row r="32" spans="1:26" s="21" customFormat="1" ht="25.5" x14ac:dyDescent="0.2">
      <c r="A32" s="292">
        <v>27</v>
      </c>
      <c r="B32" s="154" t="s">
        <v>321</v>
      </c>
      <c r="C32" s="158" t="s">
        <v>346</v>
      </c>
      <c r="D32" s="155" t="s">
        <v>239</v>
      </c>
      <c r="E32" s="155" t="s">
        <v>225</v>
      </c>
      <c r="F32" s="155" t="s">
        <v>225</v>
      </c>
      <c r="G32" s="155">
        <v>2015</v>
      </c>
      <c r="H32" s="161">
        <v>1398668.49</v>
      </c>
      <c r="I32" s="146" t="s">
        <v>241</v>
      </c>
      <c r="J32" s="282" t="s">
        <v>312</v>
      </c>
      <c r="K32" s="154" t="s">
        <v>347</v>
      </c>
      <c r="L32" s="155" t="s">
        <v>348</v>
      </c>
      <c r="M32" s="155" t="s">
        <v>349</v>
      </c>
      <c r="N32" s="155" t="s">
        <v>258</v>
      </c>
      <c r="O32" s="155" t="s">
        <v>247</v>
      </c>
      <c r="P32" s="154" t="s">
        <v>350</v>
      </c>
      <c r="Q32" s="155" t="s">
        <v>250</v>
      </c>
      <c r="R32" s="155" t="s">
        <v>250</v>
      </c>
      <c r="S32" s="155" t="s">
        <v>250</v>
      </c>
      <c r="T32" s="155" t="s">
        <v>250</v>
      </c>
      <c r="U32" s="155" t="s">
        <v>250</v>
      </c>
      <c r="V32" s="155" t="s">
        <v>250</v>
      </c>
      <c r="W32" s="206">
        <v>204.9</v>
      </c>
      <c r="X32" s="206">
        <v>2</v>
      </c>
      <c r="Y32" s="206" t="s">
        <v>225</v>
      </c>
      <c r="Z32" s="293" t="s">
        <v>225</v>
      </c>
    </row>
    <row r="33" spans="1:26" s="21" customFormat="1" ht="25.5" x14ac:dyDescent="0.2">
      <c r="A33" s="292">
        <v>28</v>
      </c>
      <c r="B33" s="154" t="s">
        <v>351</v>
      </c>
      <c r="C33" s="158" t="s">
        <v>352</v>
      </c>
      <c r="D33" s="155" t="s">
        <v>239</v>
      </c>
      <c r="E33" s="155" t="s">
        <v>225</v>
      </c>
      <c r="F33" s="155" t="s">
        <v>225</v>
      </c>
      <c r="G33" s="155">
        <v>2014</v>
      </c>
      <c r="H33" s="161">
        <v>367723.06</v>
      </c>
      <c r="I33" s="146" t="s">
        <v>241</v>
      </c>
      <c r="J33" s="69" t="s">
        <v>353</v>
      </c>
      <c r="K33" s="154" t="s">
        <v>276</v>
      </c>
      <c r="L33" s="155" t="s">
        <v>354</v>
      </c>
      <c r="M33" s="155" t="s">
        <v>264</v>
      </c>
      <c r="N33" s="155" t="s">
        <v>258</v>
      </c>
      <c r="O33" s="155" t="s">
        <v>247</v>
      </c>
      <c r="P33" s="154"/>
      <c r="Q33" s="155" t="s">
        <v>250</v>
      </c>
      <c r="R33" s="155" t="s">
        <v>250</v>
      </c>
      <c r="S33" s="155" t="s">
        <v>250</v>
      </c>
      <c r="T33" s="155" t="s">
        <v>250</v>
      </c>
      <c r="U33" s="155" t="s">
        <v>251</v>
      </c>
      <c r="V33" s="155" t="s">
        <v>250</v>
      </c>
      <c r="W33" s="206">
        <v>92.85</v>
      </c>
      <c r="X33" s="206">
        <v>1</v>
      </c>
      <c r="Y33" s="206" t="s">
        <v>225</v>
      </c>
      <c r="Z33" s="293" t="s">
        <v>225</v>
      </c>
    </row>
    <row r="34" spans="1:26" s="21" customFormat="1" ht="21.75" customHeight="1" x14ac:dyDescent="0.2">
      <c r="A34" s="292">
        <v>29</v>
      </c>
      <c r="B34" s="154" t="s">
        <v>355</v>
      </c>
      <c r="C34" s="158" t="s">
        <v>291</v>
      </c>
      <c r="D34" s="155" t="s">
        <v>239</v>
      </c>
      <c r="E34" s="155" t="s">
        <v>225</v>
      </c>
      <c r="F34" s="155" t="s">
        <v>225</v>
      </c>
      <c r="G34" s="155">
        <v>2016</v>
      </c>
      <c r="H34" s="161">
        <v>847555.65</v>
      </c>
      <c r="I34" s="146" t="s">
        <v>241</v>
      </c>
      <c r="J34" s="69" t="s">
        <v>353</v>
      </c>
      <c r="K34" s="154" t="s">
        <v>356</v>
      </c>
      <c r="L34" s="155" t="s">
        <v>244</v>
      </c>
      <c r="M34" s="155" t="s">
        <v>264</v>
      </c>
      <c r="N34" s="155" t="s">
        <v>357</v>
      </c>
      <c r="O34" s="155" t="s">
        <v>358</v>
      </c>
      <c r="P34" s="154"/>
      <c r="Q34" s="155" t="s">
        <v>250</v>
      </c>
      <c r="R34" s="155" t="s">
        <v>250</v>
      </c>
      <c r="S34" s="155" t="s">
        <v>250</v>
      </c>
      <c r="T34" s="155" t="s">
        <v>250</v>
      </c>
      <c r="U34" s="155" t="s">
        <v>251</v>
      </c>
      <c r="V34" s="155" t="s">
        <v>250</v>
      </c>
      <c r="W34" s="206">
        <v>294.14999999999998</v>
      </c>
      <c r="X34" s="206">
        <v>3</v>
      </c>
      <c r="Y34" s="206" t="s">
        <v>225</v>
      </c>
      <c r="Z34" s="293" t="s">
        <v>225</v>
      </c>
    </row>
    <row r="35" spans="1:26" s="21" customFormat="1" ht="21.75" customHeight="1" x14ac:dyDescent="0.2">
      <c r="A35" s="292">
        <v>30</v>
      </c>
      <c r="B35" s="154" t="s">
        <v>359</v>
      </c>
      <c r="C35" s="158" t="s">
        <v>301</v>
      </c>
      <c r="D35" s="155" t="s">
        <v>239</v>
      </c>
      <c r="E35" s="155" t="s">
        <v>225</v>
      </c>
      <c r="F35" s="155" t="s">
        <v>225</v>
      </c>
      <c r="G35" s="155">
        <v>2016</v>
      </c>
      <c r="H35" s="161">
        <v>144600.03</v>
      </c>
      <c r="I35" s="146" t="s">
        <v>241</v>
      </c>
      <c r="J35" s="69" t="s">
        <v>109</v>
      </c>
      <c r="K35" s="154" t="s">
        <v>356</v>
      </c>
      <c r="L35" s="155" t="s">
        <v>360</v>
      </c>
      <c r="M35" s="155" t="s">
        <v>264</v>
      </c>
      <c r="N35" s="155" t="s">
        <v>357</v>
      </c>
      <c r="O35" s="155" t="s">
        <v>358</v>
      </c>
      <c r="P35" s="154"/>
      <c r="Q35" s="155" t="s">
        <v>250</v>
      </c>
      <c r="R35" s="155" t="s">
        <v>250</v>
      </c>
      <c r="S35" s="155" t="s">
        <v>250</v>
      </c>
      <c r="T35" s="155" t="s">
        <v>250</v>
      </c>
      <c r="U35" s="155" t="s">
        <v>251</v>
      </c>
      <c r="V35" s="155" t="s">
        <v>251</v>
      </c>
      <c r="W35" s="206">
        <v>65.11</v>
      </c>
      <c r="X35" s="206">
        <v>1</v>
      </c>
      <c r="Y35" s="206" t="s">
        <v>225</v>
      </c>
      <c r="Z35" s="293" t="s">
        <v>225</v>
      </c>
    </row>
    <row r="36" spans="1:26" s="21" customFormat="1" ht="25.5" x14ac:dyDescent="0.2">
      <c r="A36" s="292">
        <v>31</v>
      </c>
      <c r="B36" s="154" t="s">
        <v>334</v>
      </c>
      <c r="C36" s="158" t="s">
        <v>335</v>
      </c>
      <c r="D36" s="155" t="s">
        <v>239</v>
      </c>
      <c r="E36" s="155"/>
      <c r="F36" s="155"/>
      <c r="G36" s="155">
        <v>2016</v>
      </c>
      <c r="H36" s="161">
        <v>30122.43</v>
      </c>
      <c r="I36" s="146" t="s">
        <v>241</v>
      </c>
      <c r="J36" s="69"/>
      <c r="K36" s="154" t="s">
        <v>361</v>
      </c>
      <c r="L36" s="155"/>
      <c r="M36" s="155"/>
      <c r="N36" s="155"/>
      <c r="O36" s="155" t="s">
        <v>362</v>
      </c>
      <c r="P36" s="154"/>
      <c r="Q36" s="155"/>
      <c r="R36" s="155"/>
      <c r="S36" s="155"/>
      <c r="T36" s="155"/>
      <c r="U36" s="155"/>
      <c r="V36" s="155"/>
      <c r="W36" s="206"/>
      <c r="X36" s="206"/>
      <c r="Y36" s="206"/>
      <c r="Z36" s="293" t="s">
        <v>57</v>
      </c>
    </row>
    <row r="37" spans="1:26" s="21" customFormat="1" ht="25.5" x14ac:dyDescent="0.2">
      <c r="A37" s="292">
        <v>32</v>
      </c>
      <c r="B37" s="154" t="s">
        <v>363</v>
      </c>
      <c r="C37" s="158" t="s">
        <v>364</v>
      </c>
      <c r="D37" s="155" t="s">
        <v>239</v>
      </c>
      <c r="E37" s="155"/>
      <c r="F37" s="155"/>
      <c r="G37" s="155">
        <v>2016</v>
      </c>
      <c r="H37" s="161">
        <v>521912.29</v>
      </c>
      <c r="I37" s="146" t="s">
        <v>241</v>
      </c>
      <c r="J37" s="69"/>
      <c r="K37" s="154" t="s">
        <v>365</v>
      </c>
      <c r="L37" s="155"/>
      <c r="M37" s="155"/>
      <c r="N37" s="155"/>
      <c r="O37" s="155"/>
      <c r="P37" s="154"/>
      <c r="Q37" s="155"/>
      <c r="R37" s="155"/>
      <c r="S37" s="155"/>
      <c r="T37" s="155"/>
      <c r="U37" s="155"/>
      <c r="V37" s="155"/>
      <c r="W37" s="206"/>
      <c r="X37" s="206"/>
      <c r="Y37" s="206"/>
      <c r="Z37" s="293"/>
    </row>
    <row r="38" spans="1:26" s="21" customFormat="1" ht="102" x14ac:dyDescent="0.2">
      <c r="A38" s="292">
        <v>33</v>
      </c>
      <c r="B38" s="154" t="s">
        <v>366</v>
      </c>
      <c r="C38" s="158" t="s">
        <v>367</v>
      </c>
      <c r="D38" s="155" t="s">
        <v>239</v>
      </c>
      <c r="E38" s="155" t="s">
        <v>225</v>
      </c>
      <c r="F38" s="155" t="s">
        <v>225</v>
      </c>
      <c r="G38" s="155">
        <v>1968</v>
      </c>
      <c r="H38" s="161">
        <v>851000</v>
      </c>
      <c r="I38" s="146" t="s">
        <v>973</v>
      </c>
      <c r="J38" s="69" t="s">
        <v>353</v>
      </c>
      <c r="K38" s="154" t="s">
        <v>368</v>
      </c>
      <c r="L38" s="155" t="s">
        <v>244</v>
      </c>
      <c r="M38" s="155" t="s">
        <v>264</v>
      </c>
      <c r="N38" s="155" t="s">
        <v>258</v>
      </c>
      <c r="O38" s="155" t="s">
        <v>369</v>
      </c>
      <c r="P38" s="154" t="s">
        <v>370</v>
      </c>
      <c r="Q38" s="155" t="s">
        <v>250</v>
      </c>
      <c r="R38" s="155" t="s">
        <v>250</v>
      </c>
      <c r="S38" s="155" t="s">
        <v>250</v>
      </c>
      <c r="T38" s="155" t="s">
        <v>250</v>
      </c>
      <c r="U38" s="155" t="s">
        <v>251</v>
      </c>
      <c r="V38" s="155" t="s">
        <v>250</v>
      </c>
      <c r="W38" s="206">
        <v>261.57</v>
      </c>
      <c r="X38" s="206">
        <v>1</v>
      </c>
      <c r="Y38" s="206" t="s">
        <v>252</v>
      </c>
      <c r="Z38" s="293" t="s">
        <v>225</v>
      </c>
    </row>
    <row r="39" spans="1:26" s="21" customFormat="1" ht="102" x14ac:dyDescent="0.2">
      <c r="A39" s="292">
        <v>34</v>
      </c>
      <c r="B39" s="154" t="s">
        <v>371</v>
      </c>
      <c r="C39" s="158" t="s">
        <v>372</v>
      </c>
      <c r="D39" s="155" t="s">
        <v>239</v>
      </c>
      <c r="E39" s="155" t="s">
        <v>225</v>
      </c>
      <c r="F39" s="155" t="s">
        <v>225</v>
      </c>
      <c r="G39" s="155">
        <v>1959</v>
      </c>
      <c r="H39" s="161">
        <v>1405000</v>
      </c>
      <c r="I39" s="146" t="s">
        <v>973</v>
      </c>
      <c r="J39" s="69" t="s">
        <v>353</v>
      </c>
      <c r="K39" s="154" t="s">
        <v>373</v>
      </c>
      <c r="L39" s="155" t="s">
        <v>374</v>
      </c>
      <c r="M39" s="155" t="s">
        <v>375</v>
      </c>
      <c r="N39" s="155" t="s">
        <v>376</v>
      </c>
      <c r="O39" s="155" t="s">
        <v>377</v>
      </c>
      <c r="P39" s="154" t="s">
        <v>378</v>
      </c>
      <c r="Q39" s="155" t="s">
        <v>250</v>
      </c>
      <c r="R39" s="155" t="s">
        <v>250</v>
      </c>
      <c r="S39" s="155" t="s">
        <v>250</v>
      </c>
      <c r="T39" s="155" t="s">
        <v>250</v>
      </c>
      <c r="U39" s="155" t="s">
        <v>251</v>
      </c>
      <c r="V39" s="155" t="s">
        <v>250</v>
      </c>
      <c r="W39" s="206">
        <v>431.75</v>
      </c>
      <c r="X39" s="206">
        <v>2</v>
      </c>
      <c r="Y39" s="206" t="s">
        <v>252</v>
      </c>
      <c r="Z39" s="293" t="s">
        <v>225</v>
      </c>
    </row>
    <row r="40" spans="1:26" s="21" customFormat="1" ht="89.25" x14ac:dyDescent="0.2">
      <c r="A40" s="292">
        <v>35</v>
      </c>
      <c r="B40" s="154" t="s">
        <v>936</v>
      </c>
      <c r="C40" s="158" t="s">
        <v>379</v>
      </c>
      <c r="D40" s="155" t="s">
        <v>239</v>
      </c>
      <c r="E40" s="155" t="s">
        <v>225</v>
      </c>
      <c r="F40" s="155" t="s">
        <v>225</v>
      </c>
      <c r="G40" s="155">
        <v>1962</v>
      </c>
      <c r="H40" s="161">
        <v>1510000</v>
      </c>
      <c r="I40" s="146" t="s">
        <v>973</v>
      </c>
      <c r="J40" s="69" t="s">
        <v>353</v>
      </c>
      <c r="K40" s="154" t="s">
        <v>380</v>
      </c>
      <c r="L40" s="155" t="s">
        <v>244</v>
      </c>
      <c r="M40" s="155" t="s">
        <v>375</v>
      </c>
      <c r="N40" s="155" t="s">
        <v>381</v>
      </c>
      <c r="O40" s="155" t="s">
        <v>382</v>
      </c>
      <c r="P40" s="154" t="s">
        <v>383</v>
      </c>
      <c r="Q40" s="155" t="s">
        <v>250</v>
      </c>
      <c r="R40" s="155" t="s">
        <v>250</v>
      </c>
      <c r="S40" s="155" t="s">
        <v>250</v>
      </c>
      <c r="T40" s="155" t="s">
        <v>250</v>
      </c>
      <c r="U40" s="155" t="s">
        <v>251</v>
      </c>
      <c r="V40" s="155" t="s">
        <v>250</v>
      </c>
      <c r="W40" s="206">
        <v>464</v>
      </c>
      <c r="X40" s="206">
        <v>2</v>
      </c>
      <c r="Y40" s="206" t="s">
        <v>225</v>
      </c>
      <c r="Z40" s="293" t="s">
        <v>225</v>
      </c>
    </row>
    <row r="41" spans="1:26" s="21" customFormat="1" ht="38.25" x14ac:dyDescent="0.2">
      <c r="A41" s="292">
        <v>36</v>
      </c>
      <c r="B41" s="154" t="s">
        <v>384</v>
      </c>
      <c r="C41" s="158" t="s">
        <v>385</v>
      </c>
      <c r="D41" s="155" t="s">
        <v>239</v>
      </c>
      <c r="E41" s="155" t="s">
        <v>225</v>
      </c>
      <c r="F41" s="155" t="s">
        <v>225</v>
      </c>
      <c r="G41" s="155"/>
      <c r="H41" s="161">
        <v>922000</v>
      </c>
      <c r="I41" s="146" t="s">
        <v>973</v>
      </c>
      <c r="J41" s="69" t="s">
        <v>353</v>
      </c>
      <c r="K41" s="154" t="s">
        <v>386</v>
      </c>
      <c r="L41" s="155" t="s">
        <v>387</v>
      </c>
      <c r="M41" s="155" t="s">
        <v>375</v>
      </c>
      <c r="N41" s="155" t="s">
        <v>388</v>
      </c>
      <c r="O41" s="155" t="s">
        <v>389</v>
      </c>
      <c r="P41" s="154" t="s">
        <v>390</v>
      </c>
      <c r="Q41" s="155" t="s">
        <v>249</v>
      </c>
      <c r="R41" s="155" t="s">
        <v>249</v>
      </c>
      <c r="S41" s="155" t="s">
        <v>249</v>
      </c>
      <c r="T41" s="155" t="s">
        <v>249</v>
      </c>
      <c r="U41" s="155" t="s">
        <v>251</v>
      </c>
      <c r="V41" s="155" t="s">
        <v>249</v>
      </c>
      <c r="W41" s="206">
        <v>283.33</v>
      </c>
      <c r="X41" s="206">
        <v>1</v>
      </c>
      <c r="Y41" s="206" t="s">
        <v>239</v>
      </c>
      <c r="Z41" s="293" t="s">
        <v>225</v>
      </c>
    </row>
    <row r="42" spans="1:26" s="21" customFormat="1" ht="38.25" x14ac:dyDescent="0.2">
      <c r="A42" s="292">
        <v>37</v>
      </c>
      <c r="B42" s="154" t="s">
        <v>391</v>
      </c>
      <c r="C42" s="158" t="s">
        <v>392</v>
      </c>
      <c r="D42" s="155" t="s">
        <v>239</v>
      </c>
      <c r="E42" s="155" t="s">
        <v>225</v>
      </c>
      <c r="F42" s="155" t="s">
        <v>225</v>
      </c>
      <c r="G42" s="155">
        <v>1983</v>
      </c>
      <c r="H42" s="161">
        <v>1132000</v>
      </c>
      <c r="I42" s="146" t="s">
        <v>974</v>
      </c>
      <c r="J42" s="69" t="s">
        <v>353</v>
      </c>
      <c r="K42" s="154" t="s">
        <v>393</v>
      </c>
      <c r="L42" s="155" t="s">
        <v>244</v>
      </c>
      <c r="M42" s="155" t="s">
        <v>375</v>
      </c>
      <c r="N42" s="155" t="s">
        <v>376</v>
      </c>
      <c r="O42" s="155" t="s">
        <v>394</v>
      </c>
      <c r="P42" s="154" t="s">
        <v>395</v>
      </c>
      <c r="Q42" s="155" t="s">
        <v>249</v>
      </c>
      <c r="R42" s="155" t="s">
        <v>249</v>
      </c>
      <c r="S42" s="155" t="s">
        <v>249</v>
      </c>
      <c r="T42" s="155" t="s">
        <v>249</v>
      </c>
      <c r="U42" s="155" t="s">
        <v>251</v>
      </c>
      <c r="V42" s="155" t="s">
        <v>249</v>
      </c>
      <c r="W42" s="206">
        <v>566</v>
      </c>
      <c r="X42" s="206" t="s">
        <v>396</v>
      </c>
      <c r="Y42" s="206" t="s">
        <v>252</v>
      </c>
      <c r="Z42" s="293" t="s">
        <v>225</v>
      </c>
    </row>
    <row r="43" spans="1:26" s="54" customFormat="1" x14ac:dyDescent="0.2">
      <c r="A43" s="307" t="s">
        <v>0</v>
      </c>
      <c r="B43" s="308"/>
      <c r="C43" s="308"/>
      <c r="D43" s="308"/>
      <c r="E43" s="308"/>
      <c r="F43" s="308"/>
      <c r="G43" s="308"/>
      <c r="H43" s="111">
        <f>SUM(H6:H42)</f>
        <v>26112157.449999996</v>
      </c>
      <c r="I43" s="52"/>
      <c r="J43" s="105"/>
      <c r="K43" s="101"/>
      <c r="L43" s="108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294"/>
    </row>
    <row r="44" spans="1:26" s="51" customFormat="1" x14ac:dyDescent="0.2">
      <c r="A44" s="309" t="s">
        <v>64</v>
      </c>
      <c r="B44" s="310"/>
      <c r="C44" s="310"/>
      <c r="D44" s="310"/>
      <c r="E44" s="310"/>
      <c r="F44" s="310"/>
      <c r="G44" s="310"/>
      <c r="H44" s="310"/>
      <c r="I44" s="310"/>
      <c r="J44" s="310"/>
      <c r="K44" s="310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291"/>
    </row>
    <row r="45" spans="1:26" s="20" customFormat="1" ht="22.5" customHeight="1" x14ac:dyDescent="0.2">
      <c r="A45" s="292">
        <v>1</v>
      </c>
      <c r="B45" s="193" t="s">
        <v>334</v>
      </c>
      <c r="C45" s="194" t="s">
        <v>335</v>
      </c>
      <c r="D45" s="194" t="s">
        <v>239</v>
      </c>
      <c r="E45" s="194" t="s">
        <v>225</v>
      </c>
      <c r="F45" s="194" t="s">
        <v>225</v>
      </c>
      <c r="G45" s="194">
        <v>2011</v>
      </c>
      <c r="H45" s="195">
        <v>55563.79</v>
      </c>
      <c r="I45" s="283" t="s">
        <v>241</v>
      </c>
      <c r="J45" s="284"/>
      <c r="K45" s="285" t="s">
        <v>487</v>
      </c>
      <c r="L45" s="167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295"/>
    </row>
    <row r="46" spans="1:26" s="54" customFormat="1" x14ac:dyDescent="0.2">
      <c r="A46" s="307" t="s">
        <v>0</v>
      </c>
      <c r="B46" s="308"/>
      <c r="C46" s="308"/>
      <c r="D46" s="308"/>
      <c r="E46" s="308"/>
      <c r="F46" s="308"/>
      <c r="G46" s="308"/>
      <c r="H46" s="111">
        <f>SUM(H45)</f>
        <v>55563.79</v>
      </c>
      <c r="I46" s="52"/>
      <c r="J46" s="105"/>
      <c r="K46" s="101"/>
      <c r="L46" s="108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294"/>
    </row>
    <row r="47" spans="1:26" s="51" customFormat="1" x14ac:dyDescent="0.2">
      <c r="A47" s="309" t="s">
        <v>69</v>
      </c>
      <c r="B47" s="310"/>
      <c r="C47" s="310"/>
      <c r="D47" s="310"/>
      <c r="E47" s="310"/>
      <c r="F47" s="310"/>
      <c r="G47" s="310"/>
      <c r="H47" s="310"/>
      <c r="I47" s="310"/>
      <c r="J47" s="310"/>
      <c r="K47" s="310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291"/>
    </row>
    <row r="48" spans="1:26" s="21" customFormat="1" ht="51" x14ac:dyDescent="0.2">
      <c r="A48" s="292">
        <v>1</v>
      </c>
      <c r="B48" s="180" t="s">
        <v>68</v>
      </c>
      <c r="C48" s="75" t="s">
        <v>508</v>
      </c>
      <c r="D48" s="75" t="s">
        <v>239</v>
      </c>
      <c r="E48" s="286" t="s">
        <v>225</v>
      </c>
      <c r="F48" s="286" t="s">
        <v>225</v>
      </c>
      <c r="G48" s="181" t="s">
        <v>513</v>
      </c>
      <c r="H48" s="304">
        <v>569000</v>
      </c>
      <c r="I48" s="75" t="s">
        <v>973</v>
      </c>
      <c r="J48" s="287" t="s">
        <v>509</v>
      </c>
      <c r="K48" s="180" t="s">
        <v>510</v>
      </c>
      <c r="L48" s="155"/>
      <c r="M48" s="155"/>
      <c r="N48" s="155"/>
      <c r="O48" s="155"/>
      <c r="P48" s="154" t="s">
        <v>511</v>
      </c>
      <c r="Q48" s="155"/>
      <c r="R48" s="155"/>
      <c r="S48" s="155"/>
      <c r="T48" s="155"/>
      <c r="U48" s="155"/>
      <c r="V48" s="155"/>
      <c r="W48" s="206">
        <v>187</v>
      </c>
      <c r="X48" s="206"/>
      <c r="Y48" s="206"/>
      <c r="Z48" s="293"/>
    </row>
    <row r="49" spans="1:26" s="20" customFormat="1" ht="23.25" customHeight="1" x14ac:dyDescent="0.2">
      <c r="A49" s="292">
        <v>2</v>
      </c>
      <c r="B49" s="180" t="s">
        <v>334</v>
      </c>
      <c r="C49" s="75" t="s">
        <v>512</v>
      </c>
      <c r="D49" s="75" t="s">
        <v>239</v>
      </c>
      <c r="E49" s="75"/>
      <c r="F49" s="75"/>
      <c r="G49" s="75"/>
      <c r="H49" s="304">
        <v>168536.65</v>
      </c>
      <c r="I49" s="181" t="s">
        <v>241</v>
      </c>
      <c r="J49" s="181"/>
      <c r="K49" s="182"/>
      <c r="L49" s="155"/>
      <c r="M49" s="155"/>
      <c r="N49" s="155"/>
      <c r="O49" s="155"/>
      <c r="P49" s="154"/>
      <c r="Q49" s="155"/>
      <c r="R49" s="155"/>
      <c r="S49" s="155"/>
      <c r="T49" s="155"/>
      <c r="U49" s="155"/>
      <c r="V49" s="155"/>
      <c r="W49" s="206"/>
      <c r="X49" s="206"/>
      <c r="Y49" s="206"/>
      <c r="Z49" s="293"/>
    </row>
    <row r="50" spans="1:26" s="54" customFormat="1" x14ac:dyDescent="0.2">
      <c r="A50" s="307" t="s">
        <v>0</v>
      </c>
      <c r="B50" s="308"/>
      <c r="C50" s="308"/>
      <c r="D50" s="308"/>
      <c r="E50" s="308"/>
      <c r="F50" s="308"/>
      <c r="G50" s="308"/>
      <c r="H50" s="111">
        <f>SUM(H48:H49)</f>
        <v>737536.65</v>
      </c>
      <c r="I50" s="52"/>
      <c r="J50" s="105"/>
      <c r="K50" s="101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294"/>
    </row>
    <row r="51" spans="1:26" s="51" customFormat="1" x14ac:dyDescent="0.2">
      <c r="A51" s="309" t="s">
        <v>482</v>
      </c>
      <c r="B51" s="310"/>
      <c r="C51" s="310"/>
      <c r="D51" s="310"/>
      <c r="E51" s="310"/>
      <c r="F51" s="310"/>
      <c r="G51" s="310"/>
      <c r="H51" s="310"/>
      <c r="I51" s="310"/>
      <c r="J51" s="310"/>
      <c r="K51" s="310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291"/>
    </row>
    <row r="52" spans="1:26" s="21" customFormat="1" ht="38.25" x14ac:dyDescent="0.2">
      <c r="A52" s="292">
        <v>1</v>
      </c>
      <c r="B52" s="189" t="s">
        <v>545</v>
      </c>
      <c r="C52" s="190" t="s">
        <v>546</v>
      </c>
      <c r="D52" s="190" t="s">
        <v>239</v>
      </c>
      <c r="E52" s="190" t="s">
        <v>225</v>
      </c>
      <c r="F52" s="190" t="s">
        <v>225</v>
      </c>
      <c r="G52" s="188">
        <v>1953</v>
      </c>
      <c r="H52" s="277">
        <v>778000</v>
      </c>
      <c r="I52" s="190" t="s">
        <v>973</v>
      </c>
      <c r="J52" s="187" t="s">
        <v>547</v>
      </c>
      <c r="K52" s="189" t="s">
        <v>548</v>
      </c>
      <c r="L52" s="155" t="s">
        <v>549</v>
      </c>
      <c r="M52" s="155" t="s">
        <v>550</v>
      </c>
      <c r="N52" s="155" t="s">
        <v>551</v>
      </c>
      <c r="O52" s="155"/>
      <c r="P52" s="154" t="s">
        <v>552</v>
      </c>
      <c r="Q52" s="155" t="s">
        <v>250</v>
      </c>
      <c r="R52" s="155" t="s">
        <v>249</v>
      </c>
      <c r="S52" s="155" t="s">
        <v>250</v>
      </c>
      <c r="T52" s="155" t="s">
        <v>249</v>
      </c>
      <c r="U52" s="155" t="s">
        <v>553</v>
      </c>
      <c r="V52" s="155" t="s">
        <v>249</v>
      </c>
      <c r="W52" s="206">
        <v>389</v>
      </c>
      <c r="X52" s="206">
        <v>1</v>
      </c>
      <c r="Y52" s="155" t="s">
        <v>554</v>
      </c>
      <c r="Z52" s="293" t="s">
        <v>225</v>
      </c>
    </row>
    <row r="53" spans="1:26" s="20" customFormat="1" ht="25.5" x14ac:dyDescent="0.2">
      <c r="A53" s="292">
        <v>2</v>
      </c>
      <c r="B53" s="189" t="s">
        <v>334</v>
      </c>
      <c r="C53" s="190" t="s">
        <v>512</v>
      </c>
      <c r="D53" s="190" t="s">
        <v>239</v>
      </c>
      <c r="E53" s="190" t="s">
        <v>225</v>
      </c>
      <c r="F53" s="190" t="s">
        <v>225</v>
      </c>
      <c r="G53" s="190">
        <v>2012</v>
      </c>
      <c r="H53" s="277">
        <v>124495.43</v>
      </c>
      <c r="I53" s="201" t="s">
        <v>241</v>
      </c>
      <c r="J53" s="202"/>
      <c r="K53" s="203" t="s">
        <v>548</v>
      </c>
      <c r="L53" s="155"/>
      <c r="M53" s="155"/>
      <c r="N53" s="155"/>
      <c r="O53" s="155"/>
      <c r="P53" s="154"/>
      <c r="Q53" s="155"/>
      <c r="R53" s="155"/>
      <c r="S53" s="155"/>
      <c r="T53" s="155"/>
      <c r="U53" s="155"/>
      <c r="V53" s="155"/>
      <c r="W53" s="206"/>
      <c r="X53" s="206"/>
      <c r="Y53" s="206"/>
      <c r="Z53" s="293"/>
    </row>
    <row r="54" spans="1:26" s="54" customFormat="1" x14ac:dyDescent="0.2">
      <c r="A54" s="307" t="s">
        <v>0</v>
      </c>
      <c r="B54" s="308"/>
      <c r="C54" s="308"/>
      <c r="D54" s="308"/>
      <c r="E54" s="308"/>
      <c r="F54" s="308"/>
      <c r="G54" s="308"/>
      <c r="H54" s="111">
        <f>SUM(H52:H53)</f>
        <v>902495.42999999993</v>
      </c>
      <c r="I54" s="53"/>
      <c r="J54" s="105"/>
      <c r="K54" s="101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294"/>
    </row>
    <row r="55" spans="1:26" s="51" customFormat="1" x14ac:dyDescent="0.2">
      <c r="A55" s="309" t="s">
        <v>483</v>
      </c>
      <c r="B55" s="310"/>
      <c r="C55" s="310"/>
      <c r="D55" s="310"/>
      <c r="E55" s="310"/>
      <c r="F55" s="310"/>
      <c r="G55" s="310"/>
      <c r="H55" s="310"/>
      <c r="I55" s="310"/>
      <c r="J55" s="310"/>
      <c r="K55" s="310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291"/>
    </row>
    <row r="56" spans="1:26" s="21" customFormat="1" ht="38.25" x14ac:dyDescent="0.2">
      <c r="A56" s="292">
        <v>1</v>
      </c>
      <c r="B56" s="189" t="s">
        <v>584</v>
      </c>
      <c r="C56" s="190" t="s">
        <v>585</v>
      </c>
      <c r="D56" s="190" t="s">
        <v>239</v>
      </c>
      <c r="E56" s="190" t="s">
        <v>225</v>
      </c>
      <c r="F56" s="190" t="s">
        <v>225</v>
      </c>
      <c r="G56" s="190">
        <v>1938</v>
      </c>
      <c r="H56" s="241">
        <v>8000000</v>
      </c>
      <c r="I56" s="190" t="s">
        <v>974</v>
      </c>
      <c r="J56" s="187" t="s">
        <v>586</v>
      </c>
      <c r="K56" s="189" t="s">
        <v>587</v>
      </c>
      <c r="L56" s="155" t="s">
        <v>588</v>
      </c>
      <c r="M56" s="155" t="s">
        <v>589</v>
      </c>
      <c r="N56" s="155" t="s">
        <v>590</v>
      </c>
      <c r="O56" s="155" t="s">
        <v>591</v>
      </c>
      <c r="P56" s="154" t="s">
        <v>592</v>
      </c>
      <c r="Q56" s="155" t="s">
        <v>250</v>
      </c>
      <c r="R56" s="155" t="s">
        <v>250</v>
      </c>
      <c r="S56" s="155" t="s">
        <v>250</v>
      </c>
      <c r="T56" s="155" t="s">
        <v>250</v>
      </c>
      <c r="U56" s="155" t="s">
        <v>250</v>
      </c>
      <c r="V56" s="155" t="s">
        <v>250</v>
      </c>
      <c r="W56" s="206">
        <v>2533</v>
      </c>
      <c r="X56" s="206">
        <v>2</v>
      </c>
      <c r="Y56" s="206" t="s">
        <v>239</v>
      </c>
      <c r="Z56" s="293" t="s">
        <v>225</v>
      </c>
    </row>
    <row r="57" spans="1:26" s="21" customFormat="1" ht="25.5" x14ac:dyDescent="0.2">
      <c r="A57" s="292">
        <v>2</v>
      </c>
      <c r="B57" s="189" t="s">
        <v>593</v>
      </c>
      <c r="C57" s="190" t="s">
        <v>585</v>
      </c>
      <c r="D57" s="190" t="s">
        <v>239</v>
      </c>
      <c r="E57" s="190" t="s">
        <v>225</v>
      </c>
      <c r="F57" s="190" t="s">
        <v>225</v>
      </c>
      <c r="G57" s="190">
        <v>1959</v>
      </c>
      <c r="H57" s="241">
        <v>791000</v>
      </c>
      <c r="I57" s="190" t="s">
        <v>973</v>
      </c>
      <c r="J57" s="187" t="s">
        <v>594</v>
      </c>
      <c r="K57" s="189" t="s">
        <v>595</v>
      </c>
      <c r="L57" s="155" t="s">
        <v>348</v>
      </c>
      <c r="M57" s="155" t="s">
        <v>596</v>
      </c>
      <c r="N57" s="155" t="s">
        <v>597</v>
      </c>
      <c r="O57" s="155" t="s">
        <v>598</v>
      </c>
      <c r="P57" s="154" t="s">
        <v>251</v>
      </c>
      <c r="Q57" s="155" t="s">
        <v>249</v>
      </c>
      <c r="R57" s="155" t="s">
        <v>249</v>
      </c>
      <c r="S57" s="155" t="s">
        <v>249</v>
      </c>
      <c r="T57" s="155" t="s">
        <v>249</v>
      </c>
      <c r="U57" s="155" t="s">
        <v>249</v>
      </c>
      <c r="V57" s="155" t="s">
        <v>249</v>
      </c>
      <c r="W57" s="206">
        <v>260</v>
      </c>
      <c r="X57" s="206">
        <v>1</v>
      </c>
      <c r="Y57" s="206" t="s">
        <v>599</v>
      </c>
      <c r="Z57" s="293" t="s">
        <v>225</v>
      </c>
    </row>
    <row r="58" spans="1:26" s="20" customFormat="1" ht="23.25" customHeight="1" x14ac:dyDescent="0.2">
      <c r="A58" s="292">
        <v>3</v>
      </c>
      <c r="B58" s="189" t="s">
        <v>600</v>
      </c>
      <c r="C58" s="190" t="s">
        <v>512</v>
      </c>
      <c r="D58" s="190" t="s">
        <v>239</v>
      </c>
      <c r="E58" s="190" t="s">
        <v>225</v>
      </c>
      <c r="F58" s="190" t="s">
        <v>225</v>
      </c>
      <c r="G58" s="190">
        <v>2007</v>
      </c>
      <c r="H58" s="241">
        <v>112331.01</v>
      </c>
      <c r="I58" s="201" t="s">
        <v>241</v>
      </c>
      <c r="J58" s="210" t="s">
        <v>336</v>
      </c>
      <c r="K58" s="189" t="s">
        <v>587</v>
      </c>
      <c r="L58" s="155"/>
      <c r="M58" s="155"/>
      <c r="N58" s="155"/>
      <c r="O58" s="155"/>
      <c r="P58" s="154"/>
      <c r="Q58" s="154"/>
      <c r="R58" s="154"/>
      <c r="S58" s="154"/>
      <c r="T58" s="154"/>
      <c r="U58" s="154"/>
      <c r="V58" s="154"/>
      <c r="W58" s="156"/>
      <c r="X58" s="156"/>
      <c r="Y58" s="156"/>
      <c r="Z58" s="296"/>
    </row>
    <row r="59" spans="1:26" s="20" customFormat="1" ht="23.25" customHeight="1" x14ac:dyDescent="0.2">
      <c r="A59" s="292">
        <v>4</v>
      </c>
      <c r="B59" s="189" t="s">
        <v>600</v>
      </c>
      <c r="C59" s="190" t="s">
        <v>512</v>
      </c>
      <c r="D59" s="190" t="s">
        <v>239</v>
      </c>
      <c r="E59" s="190" t="s">
        <v>225</v>
      </c>
      <c r="F59" s="190" t="s">
        <v>225</v>
      </c>
      <c r="G59" s="190">
        <v>2014</v>
      </c>
      <c r="H59" s="241">
        <v>254300.62</v>
      </c>
      <c r="I59" s="201" t="s">
        <v>241</v>
      </c>
      <c r="J59" s="210" t="s">
        <v>336</v>
      </c>
      <c r="K59" s="189" t="s">
        <v>595</v>
      </c>
      <c r="L59" s="155"/>
      <c r="M59" s="155"/>
      <c r="N59" s="155"/>
      <c r="O59" s="155"/>
      <c r="P59" s="154"/>
      <c r="Q59" s="154"/>
      <c r="R59" s="154"/>
      <c r="S59" s="154"/>
      <c r="T59" s="154"/>
      <c r="U59" s="154"/>
      <c r="V59" s="154"/>
      <c r="W59" s="156"/>
      <c r="X59" s="156"/>
      <c r="Y59" s="156"/>
      <c r="Z59" s="296"/>
    </row>
    <row r="60" spans="1:26" s="54" customFormat="1" x14ac:dyDescent="0.2">
      <c r="A60" s="307" t="s">
        <v>16</v>
      </c>
      <c r="B60" s="308"/>
      <c r="C60" s="308"/>
      <c r="D60" s="308"/>
      <c r="E60" s="308"/>
      <c r="F60" s="308"/>
      <c r="G60" s="308"/>
      <c r="H60" s="111">
        <f>SUM(H56:H59)</f>
        <v>9157631.629999999</v>
      </c>
      <c r="I60" s="53"/>
      <c r="J60" s="105"/>
      <c r="K60" s="101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294"/>
    </row>
    <row r="61" spans="1:26" s="51" customFormat="1" x14ac:dyDescent="0.2">
      <c r="A61" s="311" t="s">
        <v>484</v>
      </c>
      <c r="B61" s="312"/>
      <c r="C61" s="312"/>
      <c r="D61" s="312"/>
      <c r="E61" s="312"/>
      <c r="F61" s="312"/>
      <c r="G61" s="312"/>
      <c r="H61" s="312"/>
      <c r="I61" s="312"/>
      <c r="J61" s="312"/>
      <c r="K61" s="312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291"/>
    </row>
    <row r="62" spans="1:26" s="21" customFormat="1" ht="51" x14ac:dyDescent="0.2">
      <c r="A62" s="292">
        <v>1</v>
      </c>
      <c r="B62" s="189" t="s">
        <v>584</v>
      </c>
      <c r="C62" s="190" t="s">
        <v>585</v>
      </c>
      <c r="D62" s="190" t="s">
        <v>239</v>
      </c>
      <c r="E62" s="190" t="s">
        <v>225</v>
      </c>
      <c r="F62" s="190" t="s">
        <v>225</v>
      </c>
      <c r="G62" s="190">
        <v>1974</v>
      </c>
      <c r="H62" s="277">
        <v>1041000</v>
      </c>
      <c r="I62" s="190" t="s">
        <v>973</v>
      </c>
      <c r="J62" s="187" t="s">
        <v>651</v>
      </c>
      <c r="K62" s="189" t="s">
        <v>652</v>
      </c>
      <c r="L62" s="155" t="s">
        <v>244</v>
      </c>
      <c r="M62" s="155" t="s">
        <v>653</v>
      </c>
      <c r="N62" s="155" t="s">
        <v>654</v>
      </c>
      <c r="O62" s="155" t="s">
        <v>655</v>
      </c>
      <c r="P62" s="154"/>
      <c r="Q62" s="155" t="s">
        <v>249</v>
      </c>
      <c r="R62" s="155" t="s">
        <v>249</v>
      </c>
      <c r="S62" s="155" t="s">
        <v>249</v>
      </c>
      <c r="T62" s="155" t="s">
        <v>249</v>
      </c>
      <c r="U62" s="155" t="s">
        <v>250</v>
      </c>
      <c r="V62" s="155" t="s">
        <v>249</v>
      </c>
      <c r="W62" s="206">
        <v>520.08000000000004</v>
      </c>
      <c r="X62" s="206">
        <v>1</v>
      </c>
      <c r="Y62" s="206" t="s">
        <v>656</v>
      </c>
      <c r="Z62" s="293" t="s">
        <v>225</v>
      </c>
    </row>
    <row r="63" spans="1:26" s="21" customFormat="1" ht="51" x14ac:dyDescent="0.2">
      <c r="A63" s="292">
        <v>2</v>
      </c>
      <c r="B63" s="189" t="s">
        <v>657</v>
      </c>
      <c r="C63" s="190" t="s">
        <v>585</v>
      </c>
      <c r="D63" s="190" t="s">
        <v>239</v>
      </c>
      <c r="E63" s="190" t="s">
        <v>225</v>
      </c>
      <c r="F63" s="190" t="s">
        <v>225</v>
      </c>
      <c r="G63" s="190">
        <v>1995</v>
      </c>
      <c r="H63" s="277">
        <v>515644.6</v>
      </c>
      <c r="I63" s="190" t="s">
        <v>650</v>
      </c>
      <c r="J63" s="187" t="s">
        <v>658</v>
      </c>
      <c r="K63" s="189" t="s">
        <v>652</v>
      </c>
      <c r="L63" s="155" t="s">
        <v>244</v>
      </c>
      <c r="M63" s="155" t="s">
        <v>653</v>
      </c>
      <c r="N63" s="155" t="s">
        <v>654</v>
      </c>
      <c r="O63" s="155" t="s">
        <v>655</v>
      </c>
      <c r="P63" s="154"/>
      <c r="Q63" s="155" t="s">
        <v>249</v>
      </c>
      <c r="R63" s="155" t="s">
        <v>249</v>
      </c>
      <c r="S63" s="155" t="s">
        <v>249</v>
      </c>
      <c r="T63" s="155" t="s">
        <v>249</v>
      </c>
      <c r="U63" s="155" t="s">
        <v>250</v>
      </c>
      <c r="V63" s="155" t="s">
        <v>249</v>
      </c>
      <c r="W63" s="206">
        <v>202.25</v>
      </c>
      <c r="X63" s="206">
        <v>1</v>
      </c>
      <c r="Y63" s="206" t="s">
        <v>225</v>
      </c>
      <c r="Z63" s="293" t="s">
        <v>225</v>
      </c>
    </row>
    <row r="64" spans="1:26" s="21" customFormat="1" ht="51" x14ac:dyDescent="0.2">
      <c r="A64" s="292">
        <v>3</v>
      </c>
      <c r="B64" s="189" t="s">
        <v>659</v>
      </c>
      <c r="C64" s="190" t="s">
        <v>585</v>
      </c>
      <c r="D64" s="190" t="s">
        <v>239</v>
      </c>
      <c r="E64" s="190" t="s">
        <v>225</v>
      </c>
      <c r="F64" s="190" t="s">
        <v>225</v>
      </c>
      <c r="G64" s="190">
        <v>1995</v>
      </c>
      <c r="H64" s="277">
        <v>677000</v>
      </c>
      <c r="I64" s="190" t="s">
        <v>973</v>
      </c>
      <c r="J64" s="187"/>
      <c r="K64" s="189" t="s">
        <v>652</v>
      </c>
      <c r="L64" s="155" t="s">
        <v>244</v>
      </c>
      <c r="M64" s="155" t="s">
        <v>653</v>
      </c>
      <c r="N64" s="155" t="s">
        <v>654</v>
      </c>
      <c r="O64" s="155" t="s">
        <v>655</v>
      </c>
      <c r="P64" s="154"/>
      <c r="Q64" s="155" t="s">
        <v>249</v>
      </c>
      <c r="R64" s="155" t="s">
        <v>249</v>
      </c>
      <c r="S64" s="155" t="s">
        <v>249</v>
      </c>
      <c r="T64" s="155" t="s">
        <v>249</v>
      </c>
      <c r="U64" s="155" t="s">
        <v>250</v>
      </c>
      <c r="V64" s="155" t="s">
        <v>249</v>
      </c>
      <c r="W64" s="206">
        <v>216.2</v>
      </c>
      <c r="X64" s="206">
        <v>1</v>
      </c>
      <c r="Y64" s="206" t="s">
        <v>225</v>
      </c>
      <c r="Z64" s="293" t="s">
        <v>225</v>
      </c>
    </row>
    <row r="65" spans="1:26" s="21" customFormat="1" ht="51" x14ac:dyDescent="0.2">
      <c r="A65" s="292">
        <v>4</v>
      </c>
      <c r="B65" s="189" t="s">
        <v>584</v>
      </c>
      <c r="C65" s="190" t="s">
        <v>585</v>
      </c>
      <c r="D65" s="190" t="s">
        <v>239</v>
      </c>
      <c r="E65" s="190" t="s">
        <v>225</v>
      </c>
      <c r="F65" s="190" t="s">
        <v>225</v>
      </c>
      <c r="G65" s="190">
        <v>1998</v>
      </c>
      <c r="H65" s="277">
        <v>2353000</v>
      </c>
      <c r="I65" s="190" t="s">
        <v>973</v>
      </c>
      <c r="J65" s="187" t="s">
        <v>660</v>
      </c>
      <c r="K65" s="189" t="s">
        <v>652</v>
      </c>
      <c r="L65" s="155" t="s">
        <v>244</v>
      </c>
      <c r="M65" s="155" t="s">
        <v>653</v>
      </c>
      <c r="N65" s="155" t="s">
        <v>654</v>
      </c>
      <c r="O65" s="155" t="s">
        <v>655</v>
      </c>
      <c r="P65" s="154" t="s">
        <v>661</v>
      </c>
      <c r="Q65" s="155" t="s">
        <v>249</v>
      </c>
      <c r="R65" s="155" t="s">
        <v>249</v>
      </c>
      <c r="S65" s="155" t="s">
        <v>249</v>
      </c>
      <c r="T65" s="155" t="s">
        <v>249</v>
      </c>
      <c r="U65" s="155" t="s">
        <v>250</v>
      </c>
      <c r="V65" s="155" t="s">
        <v>249</v>
      </c>
      <c r="W65" s="206">
        <v>1175.81</v>
      </c>
      <c r="X65" s="206">
        <v>1</v>
      </c>
      <c r="Y65" s="206" t="s">
        <v>239</v>
      </c>
      <c r="Z65" s="293" t="s">
        <v>225</v>
      </c>
    </row>
    <row r="66" spans="1:26" s="54" customFormat="1" x14ac:dyDescent="0.2">
      <c r="A66" s="307" t="s">
        <v>16</v>
      </c>
      <c r="B66" s="308"/>
      <c r="C66" s="308"/>
      <c r="D66" s="308"/>
      <c r="E66" s="308"/>
      <c r="F66" s="308"/>
      <c r="G66" s="308"/>
      <c r="H66" s="111">
        <f>SUM(H62:H65)</f>
        <v>4586644.5999999996</v>
      </c>
      <c r="I66" s="53"/>
      <c r="J66" s="105"/>
      <c r="K66" s="101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294"/>
    </row>
    <row r="67" spans="1:26" s="51" customFormat="1" x14ac:dyDescent="0.2">
      <c r="A67" s="315" t="s">
        <v>967</v>
      </c>
      <c r="B67" s="316"/>
      <c r="C67" s="316"/>
      <c r="D67" s="316"/>
      <c r="E67" s="316"/>
      <c r="F67" s="316"/>
      <c r="G67" s="316"/>
      <c r="H67" s="316"/>
      <c r="I67" s="316"/>
      <c r="J67" s="316"/>
      <c r="K67" s="316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291"/>
    </row>
    <row r="68" spans="1:26" s="21" customFormat="1" ht="38.25" x14ac:dyDescent="0.2">
      <c r="A68" s="292">
        <v>1</v>
      </c>
      <c r="B68" s="189" t="s">
        <v>725</v>
      </c>
      <c r="C68" s="190" t="s">
        <v>726</v>
      </c>
      <c r="D68" s="190" t="s">
        <v>239</v>
      </c>
      <c r="E68" s="190" t="s">
        <v>225</v>
      </c>
      <c r="F68" s="190" t="s">
        <v>225</v>
      </c>
      <c r="G68" s="190">
        <v>1938</v>
      </c>
      <c r="H68" s="241">
        <v>1225000</v>
      </c>
      <c r="I68" s="190" t="s">
        <v>973</v>
      </c>
      <c r="J68" s="187" t="s">
        <v>727</v>
      </c>
      <c r="K68" s="189" t="s">
        <v>746</v>
      </c>
      <c r="L68" s="155" t="s">
        <v>387</v>
      </c>
      <c r="M68" s="155" t="s">
        <v>728</v>
      </c>
      <c r="N68" s="155" t="s">
        <v>729</v>
      </c>
      <c r="O68" s="155" t="s">
        <v>730</v>
      </c>
      <c r="P68" s="154" t="s">
        <v>731</v>
      </c>
      <c r="Q68" s="155" t="s">
        <v>249</v>
      </c>
      <c r="R68" s="155" t="s">
        <v>249</v>
      </c>
      <c r="S68" s="155" t="s">
        <v>249</v>
      </c>
      <c r="T68" s="155" t="s">
        <v>732</v>
      </c>
      <c r="U68" s="155" t="s">
        <v>733</v>
      </c>
      <c r="V68" s="155" t="s">
        <v>249</v>
      </c>
      <c r="W68" s="206">
        <v>612</v>
      </c>
      <c r="X68" s="206" t="s">
        <v>734</v>
      </c>
      <c r="Y68" s="206" t="s">
        <v>735</v>
      </c>
      <c r="Z68" s="293" t="s">
        <v>225</v>
      </c>
    </row>
    <row r="69" spans="1:26" s="21" customFormat="1" ht="38.25" x14ac:dyDescent="0.2">
      <c r="A69" s="292">
        <v>2</v>
      </c>
      <c r="B69" s="189" t="s">
        <v>736</v>
      </c>
      <c r="C69" s="190" t="s">
        <v>726</v>
      </c>
      <c r="D69" s="190" t="s">
        <v>239</v>
      </c>
      <c r="E69" s="190" t="s">
        <v>225</v>
      </c>
      <c r="F69" s="190" t="s">
        <v>225</v>
      </c>
      <c r="G69" s="190">
        <v>2003</v>
      </c>
      <c r="H69" s="241">
        <v>1969000</v>
      </c>
      <c r="I69" s="190" t="s">
        <v>973</v>
      </c>
      <c r="J69" s="187" t="s">
        <v>727</v>
      </c>
      <c r="K69" s="189" t="s">
        <v>746</v>
      </c>
      <c r="L69" s="155" t="s">
        <v>387</v>
      </c>
      <c r="M69" s="155" t="s">
        <v>737</v>
      </c>
      <c r="N69" s="155" t="s">
        <v>729</v>
      </c>
      <c r="O69" s="155" t="s">
        <v>730</v>
      </c>
      <c r="P69" s="154"/>
      <c r="Q69" s="155" t="s">
        <v>249</v>
      </c>
      <c r="R69" s="155" t="s">
        <v>249</v>
      </c>
      <c r="S69" s="155" t="s">
        <v>249</v>
      </c>
      <c r="T69" s="155" t="s">
        <v>732</v>
      </c>
      <c r="U69" s="155" t="s">
        <v>733</v>
      </c>
      <c r="V69" s="155" t="s">
        <v>249</v>
      </c>
      <c r="W69" s="206">
        <v>628.63</v>
      </c>
      <c r="X69" s="206">
        <v>2</v>
      </c>
      <c r="Y69" s="206" t="s">
        <v>225</v>
      </c>
      <c r="Z69" s="293" t="s">
        <v>225</v>
      </c>
    </row>
    <row r="70" spans="1:26" s="21" customFormat="1" ht="25.5" x14ac:dyDescent="0.2">
      <c r="A70" s="292">
        <v>3</v>
      </c>
      <c r="B70" s="189" t="s">
        <v>738</v>
      </c>
      <c r="C70" s="190" t="s">
        <v>726</v>
      </c>
      <c r="D70" s="190" t="s">
        <v>239</v>
      </c>
      <c r="E70" s="190" t="s">
        <v>225</v>
      </c>
      <c r="F70" s="190" t="s">
        <v>225</v>
      </c>
      <c r="G70" s="190">
        <v>1987</v>
      </c>
      <c r="H70" s="241">
        <v>300000</v>
      </c>
      <c r="I70" s="190" t="s">
        <v>974</v>
      </c>
      <c r="J70" s="187" t="s">
        <v>739</v>
      </c>
      <c r="K70" s="189" t="s">
        <v>747</v>
      </c>
      <c r="L70" s="155" t="s">
        <v>740</v>
      </c>
      <c r="M70" s="155" t="s">
        <v>737</v>
      </c>
      <c r="N70" s="155" t="s">
        <v>741</v>
      </c>
      <c r="O70" s="155" t="s">
        <v>730</v>
      </c>
      <c r="P70" s="154"/>
      <c r="Q70" s="155" t="s">
        <v>249</v>
      </c>
      <c r="R70" s="155" t="s">
        <v>249</v>
      </c>
      <c r="S70" s="155" t="s">
        <v>249</v>
      </c>
      <c r="T70" s="155" t="s">
        <v>732</v>
      </c>
      <c r="U70" s="155" t="s">
        <v>733</v>
      </c>
      <c r="V70" s="155" t="s">
        <v>249</v>
      </c>
      <c r="W70" s="206">
        <v>470</v>
      </c>
      <c r="X70" s="206">
        <v>2</v>
      </c>
      <c r="Y70" s="206" t="s">
        <v>225</v>
      </c>
      <c r="Z70" s="293" t="s">
        <v>225</v>
      </c>
    </row>
    <row r="71" spans="1:26" s="21" customFormat="1" ht="51" x14ac:dyDescent="0.2">
      <c r="A71" s="292">
        <v>4</v>
      </c>
      <c r="B71" s="189" t="s">
        <v>742</v>
      </c>
      <c r="C71" s="190" t="s">
        <v>743</v>
      </c>
      <c r="D71" s="190" t="s">
        <v>239</v>
      </c>
      <c r="E71" s="190" t="s">
        <v>225</v>
      </c>
      <c r="F71" s="190" t="s">
        <v>225</v>
      </c>
      <c r="G71" s="190">
        <v>1970</v>
      </c>
      <c r="H71" s="241">
        <v>200000</v>
      </c>
      <c r="I71" s="190" t="s">
        <v>974</v>
      </c>
      <c r="J71" s="187" t="s">
        <v>744</v>
      </c>
      <c r="K71" s="189" t="s">
        <v>747</v>
      </c>
      <c r="L71" s="155" t="s">
        <v>740</v>
      </c>
      <c r="M71" s="155" t="s">
        <v>745</v>
      </c>
      <c r="N71" s="155" t="s">
        <v>741</v>
      </c>
      <c r="O71" s="155" t="s">
        <v>730</v>
      </c>
      <c r="P71" s="154"/>
      <c r="Q71" s="155" t="s">
        <v>249</v>
      </c>
      <c r="R71" s="155" t="s">
        <v>249</v>
      </c>
      <c r="S71" s="155" t="s">
        <v>249</v>
      </c>
      <c r="T71" s="155" t="s">
        <v>732</v>
      </c>
      <c r="U71" s="155" t="s">
        <v>733</v>
      </c>
      <c r="V71" s="155" t="s">
        <v>249</v>
      </c>
      <c r="W71" s="206">
        <v>220</v>
      </c>
      <c r="X71" s="206">
        <v>1</v>
      </c>
      <c r="Y71" s="206" t="s">
        <v>225</v>
      </c>
      <c r="Z71" s="293" t="s">
        <v>225</v>
      </c>
    </row>
    <row r="72" spans="1:26" s="21" customFormat="1" ht="23.25" customHeight="1" x14ac:dyDescent="0.2">
      <c r="A72" s="292">
        <v>5</v>
      </c>
      <c r="B72" s="189" t="s">
        <v>334</v>
      </c>
      <c r="C72" s="190" t="s">
        <v>512</v>
      </c>
      <c r="D72" s="190" t="s">
        <v>239</v>
      </c>
      <c r="E72" s="190" t="s">
        <v>225</v>
      </c>
      <c r="F72" s="190" t="s">
        <v>225</v>
      </c>
      <c r="G72" s="190">
        <v>2012</v>
      </c>
      <c r="H72" s="241">
        <v>29359.55</v>
      </c>
      <c r="I72" s="201" t="s">
        <v>241</v>
      </c>
      <c r="J72" s="210"/>
      <c r="K72" s="190"/>
      <c r="L72" s="155"/>
      <c r="M72" s="155"/>
      <c r="N72" s="155"/>
      <c r="O72" s="154"/>
      <c r="P72" s="154"/>
      <c r="Q72" s="155"/>
      <c r="R72" s="155"/>
      <c r="S72" s="155"/>
      <c r="T72" s="155"/>
      <c r="U72" s="155"/>
      <c r="V72" s="155"/>
      <c r="W72" s="206"/>
      <c r="X72" s="206"/>
      <c r="Y72" s="206"/>
      <c r="Z72" s="293"/>
    </row>
    <row r="73" spans="1:26" s="54" customFormat="1" x14ac:dyDescent="0.2">
      <c r="A73" s="307" t="s">
        <v>0</v>
      </c>
      <c r="B73" s="308"/>
      <c r="C73" s="308"/>
      <c r="D73" s="308"/>
      <c r="E73" s="308"/>
      <c r="F73" s="308"/>
      <c r="G73" s="308"/>
      <c r="H73" s="111">
        <f>SUM(H68:H72)</f>
        <v>3723359.55</v>
      </c>
      <c r="I73" s="53"/>
      <c r="J73" s="105"/>
      <c r="K73" s="101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294"/>
    </row>
    <row r="74" spans="1:26" s="51" customFormat="1" x14ac:dyDescent="0.2">
      <c r="A74" s="309" t="s">
        <v>485</v>
      </c>
      <c r="B74" s="310"/>
      <c r="C74" s="310"/>
      <c r="D74" s="310"/>
      <c r="E74" s="310"/>
      <c r="F74" s="310"/>
      <c r="G74" s="310"/>
      <c r="H74" s="310"/>
      <c r="I74" s="310"/>
      <c r="J74" s="310"/>
      <c r="K74" s="310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291"/>
    </row>
    <row r="75" spans="1:26" s="21" customFormat="1" ht="38.25" x14ac:dyDescent="0.2">
      <c r="A75" s="292">
        <v>1</v>
      </c>
      <c r="B75" s="189" t="s">
        <v>584</v>
      </c>
      <c r="C75" s="190" t="s">
        <v>781</v>
      </c>
      <c r="D75" s="190" t="s">
        <v>239</v>
      </c>
      <c r="E75" s="190" t="s">
        <v>225</v>
      </c>
      <c r="F75" s="190" t="s">
        <v>225</v>
      </c>
      <c r="G75" s="190">
        <v>1979</v>
      </c>
      <c r="H75" s="277">
        <v>1836000</v>
      </c>
      <c r="I75" s="190" t="s">
        <v>973</v>
      </c>
      <c r="J75" s="187" t="s">
        <v>782</v>
      </c>
      <c r="K75" s="189" t="s">
        <v>783</v>
      </c>
      <c r="L75" s="155"/>
      <c r="M75" s="155"/>
      <c r="N75" s="155"/>
      <c r="O75" s="154"/>
      <c r="P75" s="154" t="s">
        <v>784</v>
      </c>
      <c r="Q75" s="5"/>
      <c r="R75" s="5"/>
      <c r="S75" s="5"/>
      <c r="T75" s="5"/>
      <c r="U75" s="5"/>
      <c r="V75" s="5"/>
      <c r="W75" s="5">
        <v>917.61</v>
      </c>
      <c r="X75" s="5"/>
      <c r="Y75" s="5"/>
      <c r="Z75" s="298"/>
    </row>
    <row r="76" spans="1:26" s="21" customFormat="1" ht="38.25" x14ac:dyDescent="0.2">
      <c r="A76" s="292">
        <v>2</v>
      </c>
      <c r="B76" s="189" t="s">
        <v>785</v>
      </c>
      <c r="C76" s="190" t="s">
        <v>781</v>
      </c>
      <c r="D76" s="190" t="s">
        <v>239</v>
      </c>
      <c r="E76" s="190" t="s">
        <v>225</v>
      </c>
      <c r="F76" s="190" t="s">
        <v>225</v>
      </c>
      <c r="G76" s="190">
        <v>2008</v>
      </c>
      <c r="H76" s="277">
        <v>2643000</v>
      </c>
      <c r="I76" s="190" t="s">
        <v>973</v>
      </c>
      <c r="J76" s="187" t="s">
        <v>786</v>
      </c>
      <c r="K76" s="189" t="s">
        <v>787</v>
      </c>
      <c r="L76" s="155"/>
      <c r="M76" s="155"/>
      <c r="N76" s="155"/>
      <c r="O76" s="154"/>
      <c r="P76" s="154"/>
      <c r="Q76" s="5"/>
      <c r="R76" s="5"/>
      <c r="S76" s="5"/>
      <c r="T76" s="5"/>
      <c r="U76" s="5"/>
      <c r="V76" s="5"/>
      <c r="W76" s="5">
        <v>844.1</v>
      </c>
      <c r="X76" s="5"/>
      <c r="Y76" s="5"/>
      <c r="Z76" s="298"/>
    </row>
    <row r="77" spans="1:26" s="20" customFormat="1" ht="25.5" x14ac:dyDescent="0.2">
      <c r="A77" s="292">
        <v>3</v>
      </c>
      <c r="B77" s="189" t="s">
        <v>600</v>
      </c>
      <c r="C77" s="190" t="s">
        <v>512</v>
      </c>
      <c r="D77" s="190" t="s">
        <v>239</v>
      </c>
      <c r="E77" s="190" t="s">
        <v>225</v>
      </c>
      <c r="F77" s="190" t="s">
        <v>225</v>
      </c>
      <c r="G77" s="190">
        <v>2012</v>
      </c>
      <c r="H77" s="277">
        <v>140920.62</v>
      </c>
      <c r="I77" s="201" t="s">
        <v>241</v>
      </c>
      <c r="J77" s="210"/>
      <c r="K77" s="189" t="s">
        <v>787</v>
      </c>
      <c r="L77" s="155"/>
      <c r="M77" s="155"/>
      <c r="N77" s="155"/>
      <c r="O77" s="154"/>
      <c r="P77" s="154"/>
      <c r="Q77" s="12"/>
      <c r="R77" s="12"/>
      <c r="S77" s="12"/>
      <c r="T77" s="12"/>
      <c r="U77" s="12"/>
      <c r="V77" s="12"/>
      <c r="W77" s="12"/>
      <c r="X77" s="12"/>
      <c r="Y77" s="12"/>
      <c r="Z77" s="295"/>
    </row>
    <row r="78" spans="1:26" s="54" customFormat="1" x14ac:dyDescent="0.2">
      <c r="A78" s="307" t="s">
        <v>0</v>
      </c>
      <c r="B78" s="308"/>
      <c r="C78" s="308"/>
      <c r="D78" s="308"/>
      <c r="E78" s="308"/>
      <c r="F78" s="308"/>
      <c r="G78" s="308"/>
      <c r="H78" s="111">
        <f>SUM(H75:H77)</f>
        <v>4619920.62</v>
      </c>
      <c r="I78" s="53"/>
      <c r="J78" s="105"/>
      <c r="K78" s="101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294"/>
    </row>
    <row r="79" spans="1:26" s="51" customFormat="1" x14ac:dyDescent="0.2">
      <c r="A79" s="309" t="s">
        <v>486</v>
      </c>
      <c r="B79" s="310"/>
      <c r="C79" s="310"/>
      <c r="D79" s="310"/>
      <c r="E79" s="310"/>
      <c r="F79" s="310"/>
      <c r="G79" s="310"/>
      <c r="H79" s="310"/>
      <c r="I79" s="310"/>
      <c r="J79" s="310"/>
      <c r="K79" s="310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291"/>
    </row>
    <row r="80" spans="1:26" s="20" customFormat="1" ht="21" customHeight="1" x14ac:dyDescent="0.2">
      <c r="A80" s="297">
        <v>1</v>
      </c>
      <c r="B80" s="148" t="s">
        <v>834</v>
      </c>
      <c r="C80" s="5" t="s">
        <v>835</v>
      </c>
      <c r="D80" s="5" t="s">
        <v>239</v>
      </c>
      <c r="E80" s="5" t="s">
        <v>225</v>
      </c>
      <c r="F80" s="5" t="s">
        <v>225</v>
      </c>
      <c r="G80" s="5">
        <v>1992</v>
      </c>
      <c r="H80" s="305">
        <v>110000</v>
      </c>
      <c r="I80" s="9" t="s">
        <v>974</v>
      </c>
      <c r="J80" s="288" t="s">
        <v>836</v>
      </c>
      <c r="K80" s="148" t="s">
        <v>837</v>
      </c>
      <c r="L80" s="5" t="s">
        <v>244</v>
      </c>
      <c r="M80" s="5" t="s">
        <v>838</v>
      </c>
      <c r="N80" s="5" t="s">
        <v>839</v>
      </c>
      <c r="O80" s="5" t="s">
        <v>840</v>
      </c>
      <c r="P80" s="5" t="s">
        <v>57</v>
      </c>
      <c r="Q80" s="5" t="s">
        <v>249</v>
      </c>
      <c r="R80" s="5" t="s">
        <v>288</v>
      </c>
      <c r="S80" s="5" t="s">
        <v>249</v>
      </c>
      <c r="T80" s="5" t="s">
        <v>249</v>
      </c>
      <c r="U80" s="5" t="s">
        <v>251</v>
      </c>
      <c r="V80" s="5" t="s">
        <v>841</v>
      </c>
      <c r="W80" s="236">
        <v>180.2</v>
      </c>
      <c r="X80" s="5">
        <v>1</v>
      </c>
      <c r="Y80" s="5" t="s">
        <v>225</v>
      </c>
      <c r="Z80" s="298" t="s">
        <v>225</v>
      </c>
    </row>
    <row r="81" spans="1:26" s="20" customFormat="1" ht="21" customHeight="1" x14ac:dyDescent="0.2">
      <c r="A81" s="297">
        <v>2</v>
      </c>
      <c r="B81" s="148" t="s">
        <v>842</v>
      </c>
      <c r="C81" s="5" t="s">
        <v>835</v>
      </c>
      <c r="D81" s="5" t="s">
        <v>239</v>
      </c>
      <c r="E81" s="5" t="s">
        <v>225</v>
      </c>
      <c r="F81" s="5" t="s">
        <v>225</v>
      </c>
      <c r="G81" s="5">
        <v>2016</v>
      </c>
      <c r="H81" s="305">
        <v>45800</v>
      </c>
      <c r="I81" s="5" t="s">
        <v>241</v>
      </c>
      <c r="J81" s="289" t="s">
        <v>843</v>
      </c>
      <c r="K81" s="148" t="s">
        <v>365</v>
      </c>
      <c r="L81" s="5" t="s">
        <v>844</v>
      </c>
      <c r="M81" s="5" t="s">
        <v>844</v>
      </c>
      <c r="N81" s="5" t="s">
        <v>844</v>
      </c>
      <c r="O81" s="5" t="s">
        <v>845</v>
      </c>
      <c r="P81" s="290"/>
      <c r="Q81" s="5" t="s">
        <v>250</v>
      </c>
      <c r="R81" s="5" t="s">
        <v>250</v>
      </c>
      <c r="S81" s="5" t="s">
        <v>250</v>
      </c>
      <c r="T81" s="5" t="s">
        <v>251</v>
      </c>
      <c r="U81" s="5" t="s">
        <v>251</v>
      </c>
      <c r="V81" s="5" t="s">
        <v>846</v>
      </c>
      <c r="W81" s="5">
        <v>24.52</v>
      </c>
      <c r="X81" s="5">
        <v>1</v>
      </c>
      <c r="Y81" s="5" t="s">
        <v>225</v>
      </c>
      <c r="Z81" s="298" t="s">
        <v>225</v>
      </c>
    </row>
    <row r="82" spans="1:26" s="20" customFormat="1" ht="21" customHeight="1" x14ac:dyDescent="0.2">
      <c r="A82" s="297">
        <v>3</v>
      </c>
      <c r="B82" s="148" t="s">
        <v>847</v>
      </c>
      <c r="C82" s="5" t="s">
        <v>835</v>
      </c>
      <c r="D82" s="5" t="s">
        <v>239</v>
      </c>
      <c r="E82" s="5" t="s">
        <v>225</v>
      </c>
      <c r="F82" s="5" t="s">
        <v>225</v>
      </c>
      <c r="G82" s="5">
        <v>1997</v>
      </c>
      <c r="H82" s="305">
        <v>200000</v>
      </c>
      <c r="I82" s="9" t="s">
        <v>974</v>
      </c>
      <c r="J82" s="289" t="s">
        <v>836</v>
      </c>
      <c r="K82" s="148" t="s">
        <v>848</v>
      </c>
      <c r="L82" s="5" t="s">
        <v>244</v>
      </c>
      <c r="M82" s="5" t="s">
        <v>838</v>
      </c>
      <c r="N82" s="5" t="s">
        <v>839</v>
      </c>
      <c r="O82" s="5" t="s">
        <v>849</v>
      </c>
      <c r="P82" s="5"/>
      <c r="Q82" s="5" t="s">
        <v>249</v>
      </c>
      <c r="R82" s="5" t="s">
        <v>249</v>
      </c>
      <c r="S82" s="5" t="s">
        <v>249</v>
      </c>
      <c r="T82" s="5" t="s">
        <v>249</v>
      </c>
      <c r="U82" s="5" t="s">
        <v>251</v>
      </c>
      <c r="V82" s="5" t="s">
        <v>841</v>
      </c>
      <c r="W82" s="5">
        <v>124.34</v>
      </c>
      <c r="X82" s="5">
        <v>1</v>
      </c>
      <c r="Y82" s="5" t="s">
        <v>225</v>
      </c>
      <c r="Z82" s="298" t="s">
        <v>225</v>
      </c>
    </row>
    <row r="83" spans="1:26" s="20" customFormat="1" ht="21" customHeight="1" x14ac:dyDescent="0.2">
      <c r="A83" s="297">
        <v>4</v>
      </c>
      <c r="B83" s="148" t="s">
        <v>850</v>
      </c>
      <c r="C83" s="5" t="s">
        <v>835</v>
      </c>
      <c r="D83" s="5" t="s">
        <v>239</v>
      </c>
      <c r="E83" s="5" t="s">
        <v>225</v>
      </c>
      <c r="F83" s="5" t="s">
        <v>225</v>
      </c>
      <c r="G83" s="5">
        <v>1997</v>
      </c>
      <c r="H83" s="305">
        <v>100000</v>
      </c>
      <c r="I83" s="9" t="s">
        <v>974</v>
      </c>
      <c r="J83" s="289" t="s">
        <v>836</v>
      </c>
      <c r="K83" s="148" t="s">
        <v>851</v>
      </c>
      <c r="L83" s="5" t="s">
        <v>244</v>
      </c>
      <c r="M83" s="5" t="s">
        <v>838</v>
      </c>
      <c r="N83" s="5" t="s">
        <v>839</v>
      </c>
      <c r="O83" s="5" t="s">
        <v>271</v>
      </c>
      <c r="P83" s="5"/>
      <c r="Q83" s="5" t="s">
        <v>249</v>
      </c>
      <c r="R83" s="5" t="s">
        <v>249</v>
      </c>
      <c r="S83" s="5" t="s">
        <v>249</v>
      </c>
      <c r="T83" s="5" t="s">
        <v>249</v>
      </c>
      <c r="U83" s="5" t="s">
        <v>251</v>
      </c>
      <c r="V83" s="5" t="s">
        <v>841</v>
      </c>
      <c r="W83" s="5">
        <v>54.41</v>
      </c>
      <c r="X83" s="5">
        <v>1</v>
      </c>
      <c r="Y83" s="5" t="s">
        <v>225</v>
      </c>
      <c r="Z83" s="298" t="s">
        <v>225</v>
      </c>
    </row>
    <row r="84" spans="1:26" s="20" customFormat="1" ht="21" customHeight="1" x14ac:dyDescent="0.2">
      <c r="A84" s="297">
        <v>5</v>
      </c>
      <c r="B84" s="148" t="s">
        <v>852</v>
      </c>
      <c r="C84" s="5" t="s">
        <v>835</v>
      </c>
      <c r="D84" s="5" t="s">
        <v>239</v>
      </c>
      <c r="E84" s="5" t="s">
        <v>225</v>
      </c>
      <c r="F84" s="5" t="s">
        <v>225</v>
      </c>
      <c r="G84" s="5">
        <v>1993</v>
      </c>
      <c r="H84" s="305">
        <v>100000</v>
      </c>
      <c r="I84" s="9" t="s">
        <v>974</v>
      </c>
      <c r="J84" s="289" t="s">
        <v>836</v>
      </c>
      <c r="K84" s="148" t="s">
        <v>853</v>
      </c>
      <c r="L84" s="5" t="s">
        <v>244</v>
      </c>
      <c r="M84" s="5" t="s">
        <v>838</v>
      </c>
      <c r="N84" s="5" t="s">
        <v>839</v>
      </c>
      <c r="O84" s="5" t="s">
        <v>315</v>
      </c>
      <c r="P84" s="5"/>
      <c r="Q84" s="5" t="s">
        <v>249</v>
      </c>
      <c r="R84" s="5" t="s">
        <v>249</v>
      </c>
      <c r="S84" s="5" t="s">
        <v>249</v>
      </c>
      <c r="T84" s="5" t="s">
        <v>249</v>
      </c>
      <c r="U84" s="5" t="s">
        <v>251</v>
      </c>
      <c r="V84" s="5" t="s">
        <v>841</v>
      </c>
      <c r="W84" s="5">
        <v>51.29</v>
      </c>
      <c r="X84" s="5">
        <v>1</v>
      </c>
      <c r="Y84" s="5" t="s">
        <v>225</v>
      </c>
      <c r="Z84" s="298" t="s">
        <v>225</v>
      </c>
    </row>
    <row r="85" spans="1:26" s="20" customFormat="1" ht="21" customHeight="1" x14ac:dyDescent="0.2">
      <c r="A85" s="297">
        <v>6</v>
      </c>
      <c r="B85" s="148" t="s">
        <v>854</v>
      </c>
      <c r="C85" s="5" t="s">
        <v>835</v>
      </c>
      <c r="D85" s="5" t="s">
        <v>239</v>
      </c>
      <c r="E85" s="5" t="s">
        <v>225</v>
      </c>
      <c r="F85" s="5" t="s">
        <v>225</v>
      </c>
      <c r="G85" s="5">
        <v>1993</v>
      </c>
      <c r="H85" s="305">
        <v>60000</v>
      </c>
      <c r="I85" s="9" t="s">
        <v>974</v>
      </c>
      <c r="J85" s="289" t="s">
        <v>836</v>
      </c>
      <c r="K85" s="148" t="s">
        <v>855</v>
      </c>
      <c r="L85" s="5" t="s">
        <v>244</v>
      </c>
      <c r="M85" s="5" t="s">
        <v>838</v>
      </c>
      <c r="N85" s="5" t="s">
        <v>839</v>
      </c>
      <c r="O85" s="5" t="s">
        <v>856</v>
      </c>
      <c r="P85" s="5"/>
      <c r="Q85" s="5" t="s">
        <v>249</v>
      </c>
      <c r="R85" s="5" t="s">
        <v>249</v>
      </c>
      <c r="S85" s="5" t="s">
        <v>249</v>
      </c>
      <c r="T85" s="5" t="s">
        <v>249</v>
      </c>
      <c r="U85" s="5" t="s">
        <v>251</v>
      </c>
      <c r="V85" s="5" t="s">
        <v>841</v>
      </c>
      <c r="W85" s="5">
        <v>38.65</v>
      </c>
      <c r="X85" s="5">
        <v>1</v>
      </c>
      <c r="Y85" s="5" t="s">
        <v>225</v>
      </c>
      <c r="Z85" s="298" t="s">
        <v>225</v>
      </c>
    </row>
    <row r="86" spans="1:26" s="20" customFormat="1" ht="21" customHeight="1" x14ac:dyDescent="0.2">
      <c r="A86" s="297">
        <v>7</v>
      </c>
      <c r="B86" s="148" t="s">
        <v>857</v>
      </c>
      <c r="C86" s="5" t="s">
        <v>835</v>
      </c>
      <c r="D86" s="5" t="s">
        <v>239</v>
      </c>
      <c r="E86" s="5" t="s">
        <v>225</v>
      </c>
      <c r="F86" s="5" t="s">
        <v>225</v>
      </c>
      <c r="G86" s="5">
        <v>1993</v>
      </c>
      <c r="H86" s="305">
        <v>100000</v>
      </c>
      <c r="I86" s="9" t="s">
        <v>974</v>
      </c>
      <c r="J86" s="289" t="s">
        <v>836</v>
      </c>
      <c r="K86" s="148" t="s">
        <v>858</v>
      </c>
      <c r="L86" s="5" t="s">
        <v>244</v>
      </c>
      <c r="M86" s="5" t="s">
        <v>838</v>
      </c>
      <c r="N86" s="5" t="s">
        <v>839</v>
      </c>
      <c r="O86" s="5" t="s">
        <v>286</v>
      </c>
      <c r="P86" s="5"/>
      <c r="Q86" s="5" t="s">
        <v>249</v>
      </c>
      <c r="R86" s="5" t="s">
        <v>249</v>
      </c>
      <c r="S86" s="5" t="s">
        <v>249</v>
      </c>
      <c r="T86" s="5" t="s">
        <v>249</v>
      </c>
      <c r="U86" s="5" t="s">
        <v>251</v>
      </c>
      <c r="V86" s="5" t="s">
        <v>841</v>
      </c>
      <c r="W86" s="5">
        <v>47.73</v>
      </c>
      <c r="X86" s="5">
        <v>1</v>
      </c>
      <c r="Y86" s="5" t="s">
        <v>225</v>
      </c>
      <c r="Z86" s="298" t="s">
        <v>225</v>
      </c>
    </row>
    <row r="87" spans="1:26" s="20" customFormat="1" ht="21" customHeight="1" x14ac:dyDescent="0.2">
      <c r="A87" s="297">
        <v>8</v>
      </c>
      <c r="B87" s="148" t="s">
        <v>859</v>
      </c>
      <c r="C87" s="5" t="s">
        <v>835</v>
      </c>
      <c r="D87" s="5" t="s">
        <v>239</v>
      </c>
      <c r="E87" s="5" t="s">
        <v>225</v>
      </c>
      <c r="F87" s="5" t="s">
        <v>225</v>
      </c>
      <c r="G87" s="5">
        <v>1994</v>
      </c>
      <c r="H87" s="305">
        <v>100000</v>
      </c>
      <c r="I87" s="9" t="s">
        <v>974</v>
      </c>
      <c r="J87" s="289" t="s">
        <v>836</v>
      </c>
      <c r="K87" s="148" t="s">
        <v>860</v>
      </c>
      <c r="L87" s="5" t="s">
        <v>244</v>
      </c>
      <c r="M87" s="5" t="s">
        <v>838</v>
      </c>
      <c r="N87" s="5" t="s">
        <v>839</v>
      </c>
      <c r="O87" s="5" t="s">
        <v>861</v>
      </c>
      <c r="P87" s="5"/>
      <c r="Q87" s="5" t="s">
        <v>249</v>
      </c>
      <c r="R87" s="5" t="s">
        <v>249</v>
      </c>
      <c r="S87" s="5" t="s">
        <v>249</v>
      </c>
      <c r="T87" s="5" t="s">
        <v>249</v>
      </c>
      <c r="U87" s="5" t="s">
        <v>251</v>
      </c>
      <c r="V87" s="5" t="s">
        <v>841</v>
      </c>
      <c r="W87" s="5">
        <v>52.73</v>
      </c>
      <c r="X87" s="5">
        <v>1</v>
      </c>
      <c r="Y87" s="5" t="s">
        <v>225</v>
      </c>
      <c r="Z87" s="298" t="s">
        <v>225</v>
      </c>
    </row>
    <row r="88" spans="1:26" s="20" customFormat="1" ht="21" customHeight="1" x14ac:dyDescent="0.2">
      <c r="A88" s="297">
        <v>9</v>
      </c>
      <c r="B88" s="148" t="s">
        <v>862</v>
      </c>
      <c r="C88" s="5" t="s">
        <v>835</v>
      </c>
      <c r="D88" s="5" t="s">
        <v>239</v>
      </c>
      <c r="E88" s="5" t="s">
        <v>225</v>
      </c>
      <c r="F88" s="5" t="s">
        <v>225</v>
      </c>
      <c r="G88" s="5">
        <v>1975</v>
      </c>
      <c r="H88" s="305">
        <v>60000</v>
      </c>
      <c r="I88" s="9" t="s">
        <v>975</v>
      </c>
      <c r="J88" s="289" t="s">
        <v>843</v>
      </c>
      <c r="K88" s="148" t="s">
        <v>863</v>
      </c>
      <c r="L88" s="5" t="s">
        <v>244</v>
      </c>
      <c r="M88" s="5" t="s">
        <v>838</v>
      </c>
      <c r="N88" s="5" t="s">
        <v>839</v>
      </c>
      <c r="O88" s="5" t="s">
        <v>319</v>
      </c>
      <c r="P88" s="5"/>
      <c r="Q88" s="5" t="s">
        <v>249</v>
      </c>
      <c r="R88" s="5" t="s">
        <v>249</v>
      </c>
      <c r="S88" s="5" t="s">
        <v>249</v>
      </c>
      <c r="T88" s="5" t="s">
        <v>249</v>
      </c>
      <c r="U88" s="5" t="s">
        <v>251</v>
      </c>
      <c r="V88" s="5" t="s">
        <v>841</v>
      </c>
      <c r="W88" s="5">
        <v>20.5</v>
      </c>
      <c r="X88" s="5">
        <v>1</v>
      </c>
      <c r="Y88" s="5" t="s">
        <v>225</v>
      </c>
      <c r="Z88" s="298" t="s">
        <v>225</v>
      </c>
    </row>
    <row r="89" spans="1:26" s="20" customFormat="1" ht="21" customHeight="1" x14ac:dyDescent="0.2">
      <c r="A89" s="297">
        <v>10</v>
      </c>
      <c r="B89" s="148" t="s">
        <v>864</v>
      </c>
      <c r="C89" s="5" t="s">
        <v>865</v>
      </c>
      <c r="D89" s="5" t="s">
        <v>239</v>
      </c>
      <c r="E89" s="5" t="s">
        <v>225</v>
      </c>
      <c r="F89" s="5" t="s">
        <v>225</v>
      </c>
      <c r="G89" s="5">
        <v>1999</v>
      </c>
      <c r="H89" s="305">
        <v>120000</v>
      </c>
      <c r="I89" s="9" t="s">
        <v>974</v>
      </c>
      <c r="J89" s="289" t="s">
        <v>866</v>
      </c>
      <c r="K89" s="148" t="s">
        <v>853</v>
      </c>
      <c r="L89" s="5" t="s">
        <v>867</v>
      </c>
      <c r="M89" s="5" t="s">
        <v>838</v>
      </c>
      <c r="N89" s="5" t="s">
        <v>357</v>
      </c>
      <c r="O89" s="5" t="s">
        <v>868</v>
      </c>
      <c r="P89" s="5"/>
      <c r="Q89" s="5" t="s">
        <v>249</v>
      </c>
      <c r="R89" s="5" t="s">
        <v>249</v>
      </c>
      <c r="S89" s="5" t="s">
        <v>249</v>
      </c>
      <c r="T89" s="5" t="s">
        <v>249</v>
      </c>
      <c r="U89" s="5" t="s">
        <v>251</v>
      </c>
      <c r="V89" s="5" t="s">
        <v>841</v>
      </c>
      <c r="W89" s="5">
        <v>40.119999999999997</v>
      </c>
      <c r="X89" s="5">
        <v>1</v>
      </c>
      <c r="Y89" s="5" t="s">
        <v>225</v>
      </c>
      <c r="Z89" s="298" t="s">
        <v>225</v>
      </c>
    </row>
    <row r="90" spans="1:26" s="20" customFormat="1" ht="21" customHeight="1" x14ac:dyDescent="0.2">
      <c r="A90" s="297">
        <v>11</v>
      </c>
      <c r="B90" s="148" t="s">
        <v>869</v>
      </c>
      <c r="C90" s="5" t="s">
        <v>870</v>
      </c>
      <c r="D90" s="5" t="s">
        <v>239</v>
      </c>
      <c r="E90" s="5" t="s">
        <v>225</v>
      </c>
      <c r="F90" s="5" t="s">
        <v>225</v>
      </c>
      <c r="G90" s="5">
        <v>1999</v>
      </c>
      <c r="H90" s="305">
        <v>16000</v>
      </c>
      <c r="I90" s="9" t="s">
        <v>241</v>
      </c>
      <c r="J90" s="289" t="s">
        <v>866</v>
      </c>
      <c r="K90" s="148" t="s">
        <v>853</v>
      </c>
      <c r="L90" s="5" t="s">
        <v>871</v>
      </c>
      <c r="M90" s="5"/>
      <c r="N90" s="5" t="s">
        <v>357</v>
      </c>
      <c r="O90" s="5" t="s">
        <v>868</v>
      </c>
      <c r="P90" s="5"/>
      <c r="Q90" s="5" t="s">
        <v>249</v>
      </c>
      <c r="R90" s="5" t="s">
        <v>251</v>
      </c>
      <c r="S90" s="5" t="s">
        <v>249</v>
      </c>
      <c r="T90" s="5" t="s">
        <v>249</v>
      </c>
      <c r="U90" s="5" t="s">
        <v>251</v>
      </c>
      <c r="V90" s="5" t="s">
        <v>841</v>
      </c>
      <c r="W90" s="5">
        <v>21</v>
      </c>
      <c r="X90" s="5">
        <v>1</v>
      </c>
      <c r="Y90" s="5" t="s">
        <v>225</v>
      </c>
      <c r="Z90" s="298" t="s">
        <v>225</v>
      </c>
    </row>
    <row r="91" spans="1:26" s="20" customFormat="1" ht="21" customHeight="1" x14ac:dyDescent="0.2">
      <c r="A91" s="297">
        <v>12</v>
      </c>
      <c r="B91" s="148" t="s">
        <v>872</v>
      </c>
      <c r="C91" s="5" t="s">
        <v>290</v>
      </c>
      <c r="D91" s="5" t="s">
        <v>239</v>
      </c>
      <c r="E91" s="5" t="s">
        <v>225</v>
      </c>
      <c r="F91" s="5" t="s">
        <v>225</v>
      </c>
      <c r="G91" s="5">
        <v>2013</v>
      </c>
      <c r="H91" s="305">
        <v>720000</v>
      </c>
      <c r="I91" s="9" t="s">
        <v>973</v>
      </c>
      <c r="J91" s="289" t="s">
        <v>843</v>
      </c>
      <c r="K91" s="148" t="s">
        <v>873</v>
      </c>
      <c r="L91" s="5" t="s">
        <v>244</v>
      </c>
      <c r="M91" s="5" t="s">
        <v>838</v>
      </c>
      <c r="N91" s="5" t="s">
        <v>357</v>
      </c>
      <c r="O91" s="5" t="s">
        <v>874</v>
      </c>
      <c r="P91" s="5"/>
      <c r="Q91" s="5" t="s">
        <v>250</v>
      </c>
      <c r="R91" s="5" t="s">
        <v>250</v>
      </c>
      <c r="S91" s="5" t="s">
        <v>250</v>
      </c>
      <c r="T91" s="5" t="s">
        <v>250</v>
      </c>
      <c r="U91" s="5" t="s">
        <v>251</v>
      </c>
      <c r="V91" s="5" t="s">
        <v>846</v>
      </c>
      <c r="W91" s="12">
        <v>228</v>
      </c>
      <c r="X91" s="12">
        <v>2</v>
      </c>
      <c r="Y91" s="12" t="s">
        <v>239</v>
      </c>
      <c r="Z91" s="298" t="s">
        <v>225</v>
      </c>
    </row>
    <row r="92" spans="1:26" s="20" customFormat="1" ht="51" x14ac:dyDescent="0.2">
      <c r="A92" s="297">
        <v>13</v>
      </c>
      <c r="B92" s="148" t="s">
        <v>875</v>
      </c>
      <c r="C92" s="5" t="s">
        <v>865</v>
      </c>
      <c r="D92" s="5" t="s">
        <v>239</v>
      </c>
      <c r="E92" s="5" t="s">
        <v>225</v>
      </c>
      <c r="F92" s="5" t="s">
        <v>225</v>
      </c>
      <c r="G92" s="5">
        <v>2013</v>
      </c>
      <c r="H92" s="305">
        <v>751000</v>
      </c>
      <c r="I92" s="5" t="s">
        <v>241</v>
      </c>
      <c r="J92" s="289" t="s">
        <v>876</v>
      </c>
      <c r="K92" s="148" t="s">
        <v>877</v>
      </c>
      <c r="L92" s="5" t="s">
        <v>878</v>
      </c>
      <c r="M92" s="5" t="s">
        <v>838</v>
      </c>
      <c r="N92" s="5" t="s">
        <v>357</v>
      </c>
      <c r="O92" s="5" t="s">
        <v>879</v>
      </c>
      <c r="P92" s="5"/>
      <c r="Q92" s="5" t="s">
        <v>250</v>
      </c>
      <c r="R92" s="5" t="s">
        <v>250</v>
      </c>
      <c r="S92" s="5" t="s">
        <v>250</v>
      </c>
      <c r="T92" s="5" t="s">
        <v>250</v>
      </c>
      <c r="U92" s="5" t="s">
        <v>251</v>
      </c>
      <c r="V92" s="5" t="s">
        <v>846</v>
      </c>
      <c r="W92" s="5">
        <v>132</v>
      </c>
      <c r="X92" s="5">
        <v>1</v>
      </c>
      <c r="Y92" s="5" t="s">
        <v>225</v>
      </c>
      <c r="Z92" s="298" t="s">
        <v>225</v>
      </c>
    </row>
    <row r="93" spans="1:26" s="21" customFormat="1" ht="38.25" x14ac:dyDescent="0.2">
      <c r="A93" s="297">
        <v>14</v>
      </c>
      <c r="B93" s="148" t="s">
        <v>869</v>
      </c>
      <c r="C93" s="5" t="s">
        <v>880</v>
      </c>
      <c r="D93" s="5" t="s">
        <v>239</v>
      </c>
      <c r="E93" s="5" t="s">
        <v>225</v>
      </c>
      <c r="F93" s="5" t="s">
        <v>225</v>
      </c>
      <c r="G93" s="5">
        <v>2013</v>
      </c>
      <c r="H93" s="305">
        <v>9900</v>
      </c>
      <c r="I93" s="5" t="s">
        <v>241</v>
      </c>
      <c r="J93" s="289"/>
      <c r="K93" s="148" t="s">
        <v>877</v>
      </c>
      <c r="L93" s="5" t="s">
        <v>881</v>
      </c>
      <c r="M93" s="5" t="s">
        <v>251</v>
      </c>
      <c r="N93" s="5" t="s">
        <v>357</v>
      </c>
      <c r="O93" s="5" t="s">
        <v>879</v>
      </c>
      <c r="P93" s="5"/>
      <c r="Q93" s="5" t="s">
        <v>250</v>
      </c>
      <c r="R93" s="5" t="s">
        <v>250</v>
      </c>
      <c r="S93" s="5" t="s">
        <v>251</v>
      </c>
      <c r="T93" s="5" t="s">
        <v>251</v>
      </c>
      <c r="U93" s="5" t="s">
        <v>251</v>
      </c>
      <c r="V93" s="5" t="s">
        <v>251</v>
      </c>
      <c r="W93" s="5"/>
      <c r="X93" s="5">
        <v>1</v>
      </c>
      <c r="Y93" s="5" t="s">
        <v>225</v>
      </c>
      <c r="Z93" s="298" t="s">
        <v>225</v>
      </c>
    </row>
    <row r="94" spans="1:26" s="54" customFormat="1" ht="13.5" thickBot="1" x14ac:dyDescent="0.25">
      <c r="A94" s="313" t="s">
        <v>16</v>
      </c>
      <c r="B94" s="314"/>
      <c r="C94" s="314"/>
      <c r="D94" s="314"/>
      <c r="E94" s="314"/>
      <c r="F94" s="314"/>
      <c r="G94" s="314"/>
      <c r="H94" s="299">
        <f>SUM(H80:H93)</f>
        <v>2492700</v>
      </c>
      <c r="I94" s="300"/>
      <c r="J94" s="301"/>
      <c r="K94" s="302"/>
      <c r="L94" s="300"/>
      <c r="M94" s="300"/>
      <c r="N94" s="300"/>
      <c r="O94" s="300"/>
      <c r="P94" s="300"/>
      <c r="Q94" s="300"/>
      <c r="R94" s="300"/>
      <c r="S94" s="300"/>
      <c r="T94" s="300"/>
      <c r="U94" s="300"/>
      <c r="V94" s="300"/>
      <c r="W94" s="300"/>
      <c r="X94" s="300"/>
      <c r="Y94" s="300"/>
      <c r="Z94" s="303"/>
    </row>
    <row r="95" spans="1:26" s="57" customFormat="1" ht="13.5" thickBot="1" x14ac:dyDescent="0.25">
      <c r="A95" s="55"/>
      <c r="B95" s="55"/>
      <c r="C95" s="159"/>
      <c r="D95" s="55"/>
      <c r="E95" s="55"/>
      <c r="F95" s="55"/>
      <c r="G95" s="55"/>
      <c r="H95" s="112"/>
      <c r="I95" s="56"/>
      <c r="J95" s="106"/>
      <c r="K95" s="102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</row>
    <row r="96" spans="1:26" s="20" customFormat="1" ht="15.75" thickBot="1" x14ac:dyDescent="0.25">
      <c r="A96" s="2"/>
      <c r="B96" s="17"/>
      <c r="C96" s="17"/>
      <c r="D96" s="18"/>
      <c r="E96" s="24"/>
      <c r="F96" s="2"/>
      <c r="G96" s="278" t="s">
        <v>199</v>
      </c>
      <c r="H96" s="279">
        <f>SUM(H43,H46,H50,H54,H60,H66,H73,H78,H94)</f>
        <v>52388009.719999984</v>
      </c>
      <c r="I96" s="280"/>
      <c r="J96" s="107"/>
      <c r="K96" s="10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s="20" customFormat="1" x14ac:dyDescent="0.2">
      <c r="A97" s="2"/>
      <c r="B97" s="17"/>
      <c r="C97" s="17"/>
      <c r="D97" s="18"/>
      <c r="E97" s="24"/>
      <c r="F97" s="2"/>
      <c r="G97" s="2"/>
      <c r="H97" s="110"/>
      <c r="I97" s="46"/>
      <c r="J97" s="107"/>
      <c r="K97" s="10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9" spans="1:26" s="20" customFormat="1" x14ac:dyDescent="0.2">
      <c r="A99" s="2"/>
      <c r="B99" s="17"/>
      <c r="C99" s="17"/>
      <c r="D99" s="18"/>
      <c r="E99" s="24"/>
      <c r="F99" s="2"/>
      <c r="G99" s="2"/>
      <c r="H99" s="110"/>
      <c r="I99" s="46"/>
      <c r="J99" s="107"/>
      <c r="K99" s="10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</sheetData>
  <mergeCells count="38">
    <mergeCell ref="Y3:Y4"/>
    <mergeCell ref="Z3:Z4"/>
    <mergeCell ref="A44:K44"/>
    <mergeCell ref="A46:G46"/>
    <mergeCell ref="W3:W4"/>
    <mergeCell ref="X3:X4"/>
    <mergeCell ref="L3:N3"/>
    <mergeCell ref="O3:O4"/>
    <mergeCell ref="Q3:V3"/>
    <mergeCell ref="P3:P4"/>
    <mergeCell ref="A43:G43"/>
    <mergeCell ref="A1:G1"/>
    <mergeCell ref="A5:K5"/>
    <mergeCell ref="H3:H4"/>
    <mergeCell ref="I3:I4"/>
    <mergeCell ref="J3:J4"/>
    <mergeCell ref="K3:K4"/>
    <mergeCell ref="A3:A4"/>
    <mergeCell ref="B3:B4"/>
    <mergeCell ref="G3:G4"/>
    <mergeCell ref="A51:K51"/>
    <mergeCell ref="A50:G50"/>
    <mergeCell ref="E3:E4"/>
    <mergeCell ref="F3:F4"/>
    <mergeCell ref="A47:K47"/>
    <mergeCell ref="C3:C4"/>
    <mergeCell ref="D3:D4"/>
    <mergeCell ref="A78:G78"/>
    <mergeCell ref="A94:G94"/>
    <mergeCell ref="A67:K67"/>
    <mergeCell ref="A74:K74"/>
    <mergeCell ref="A79:K79"/>
    <mergeCell ref="A54:G54"/>
    <mergeCell ref="A60:G60"/>
    <mergeCell ref="A66:G66"/>
    <mergeCell ref="A73:G73"/>
    <mergeCell ref="A55:K55"/>
    <mergeCell ref="A61:K61"/>
  </mergeCells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8" scale="37" fitToHeight="0" orientation="landscape" r:id="rId1"/>
  <headerFooter alignWithMargins="0"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I1057"/>
  <sheetViews>
    <sheetView view="pageBreakPreview" topLeftCell="A499" zoomScale="70" zoomScaleNormal="110" zoomScaleSheetLayoutView="70" workbookViewId="0">
      <selection activeCell="F343" sqref="F343"/>
    </sheetView>
  </sheetViews>
  <sheetFormatPr defaultRowHeight="12.75" x14ac:dyDescent="0.2"/>
  <cols>
    <col min="1" max="1" width="5.5703125" style="19" customWidth="1"/>
    <col min="2" max="2" width="50" style="113" customWidth="1"/>
    <col min="3" max="3" width="14.5703125" style="2" customWidth="1"/>
    <col min="4" max="4" width="18.42578125" style="122" customWidth="1"/>
    <col min="5" max="5" width="18.28515625" style="3" customWidth="1"/>
    <col min="6" max="6" width="11.140625" style="4" customWidth="1"/>
    <col min="7" max="16384" width="9.140625" style="4"/>
  </cols>
  <sheetData>
    <row r="1" spans="1:5" x14ac:dyDescent="0.2">
      <c r="A1" s="40" t="s">
        <v>60</v>
      </c>
      <c r="D1" s="116"/>
    </row>
    <row r="3" spans="1:5" x14ac:dyDescent="0.2">
      <c r="A3" s="328" t="s">
        <v>104</v>
      </c>
      <c r="B3" s="328"/>
      <c r="C3" s="328"/>
      <c r="D3" s="328"/>
    </row>
    <row r="4" spans="1:5" ht="25.5" x14ac:dyDescent="0.2">
      <c r="A4" s="66" t="s">
        <v>18</v>
      </c>
      <c r="B4" s="66" t="s">
        <v>26</v>
      </c>
      <c r="C4" s="66" t="s">
        <v>27</v>
      </c>
      <c r="D4" s="124" t="s">
        <v>28</v>
      </c>
    </row>
    <row r="5" spans="1:5" ht="12.75" customHeight="1" x14ac:dyDescent="0.2">
      <c r="A5" s="327" t="s">
        <v>58</v>
      </c>
      <c r="B5" s="327"/>
      <c r="C5" s="327"/>
      <c r="D5" s="327"/>
    </row>
    <row r="6" spans="1:5" s="8" customFormat="1" x14ac:dyDescent="0.2">
      <c r="A6" s="5">
        <v>1</v>
      </c>
      <c r="B6" s="6" t="s">
        <v>399</v>
      </c>
      <c r="C6" s="5">
        <v>2015</v>
      </c>
      <c r="D6" s="70">
        <v>3493.2</v>
      </c>
      <c r="E6" s="7"/>
    </row>
    <row r="7" spans="1:5" s="8" customFormat="1" x14ac:dyDescent="0.2">
      <c r="A7" s="5">
        <v>2</v>
      </c>
      <c r="B7" s="6" t="s">
        <v>400</v>
      </c>
      <c r="C7" s="5">
        <v>2014</v>
      </c>
      <c r="D7" s="70">
        <v>1039</v>
      </c>
      <c r="E7" s="7"/>
    </row>
    <row r="8" spans="1:5" s="8" customFormat="1" x14ac:dyDescent="0.2">
      <c r="A8" s="5">
        <v>3</v>
      </c>
      <c r="B8" s="6" t="s">
        <v>401</v>
      </c>
      <c r="C8" s="5">
        <v>2014</v>
      </c>
      <c r="D8" s="70">
        <v>489</v>
      </c>
      <c r="E8" s="7"/>
    </row>
    <row r="9" spans="1:5" s="8" customFormat="1" x14ac:dyDescent="0.2">
      <c r="A9" s="5">
        <v>4</v>
      </c>
      <c r="B9" s="6" t="s">
        <v>402</v>
      </c>
      <c r="C9" s="5">
        <v>2014</v>
      </c>
      <c r="D9" s="70">
        <v>2804.4</v>
      </c>
      <c r="E9" s="7"/>
    </row>
    <row r="10" spans="1:5" s="8" customFormat="1" x14ac:dyDescent="0.2">
      <c r="A10" s="5">
        <v>5</v>
      </c>
      <c r="B10" s="6" t="s">
        <v>402</v>
      </c>
      <c r="C10" s="5">
        <v>2014</v>
      </c>
      <c r="D10" s="70">
        <v>2804.4</v>
      </c>
      <c r="E10" s="77"/>
    </row>
    <row r="11" spans="1:5" s="8" customFormat="1" x14ac:dyDescent="0.2">
      <c r="A11" s="5">
        <v>6</v>
      </c>
      <c r="B11" s="6" t="s">
        <v>402</v>
      </c>
      <c r="C11" s="5">
        <v>2014</v>
      </c>
      <c r="D11" s="70">
        <v>2804.4</v>
      </c>
      <c r="E11" s="77"/>
    </row>
    <row r="12" spans="1:5" s="8" customFormat="1" x14ac:dyDescent="0.2">
      <c r="A12" s="5">
        <v>7</v>
      </c>
      <c r="B12" s="6" t="s">
        <v>402</v>
      </c>
      <c r="C12" s="5">
        <v>2014</v>
      </c>
      <c r="D12" s="70">
        <v>2804.4</v>
      </c>
      <c r="E12" s="77"/>
    </row>
    <row r="13" spans="1:5" s="8" customFormat="1" x14ac:dyDescent="0.2">
      <c r="A13" s="5">
        <v>8</v>
      </c>
      <c r="B13" s="6" t="s">
        <v>402</v>
      </c>
      <c r="C13" s="5">
        <v>2014</v>
      </c>
      <c r="D13" s="70">
        <v>2804.4</v>
      </c>
      <c r="E13" s="77"/>
    </row>
    <row r="14" spans="1:5" s="8" customFormat="1" x14ac:dyDescent="0.2">
      <c r="A14" s="5">
        <v>9</v>
      </c>
      <c r="B14" s="6" t="s">
        <v>403</v>
      </c>
      <c r="C14" s="5">
        <v>2014</v>
      </c>
      <c r="D14" s="70">
        <v>2804.4</v>
      </c>
      <c r="E14" s="77"/>
    </row>
    <row r="15" spans="1:5" s="8" customFormat="1" x14ac:dyDescent="0.2">
      <c r="A15" s="5">
        <v>10</v>
      </c>
      <c r="B15" s="6" t="s">
        <v>404</v>
      </c>
      <c r="C15" s="5">
        <v>2016</v>
      </c>
      <c r="D15" s="70">
        <v>280</v>
      </c>
      <c r="E15" s="77"/>
    </row>
    <row r="16" spans="1:5" s="8" customFormat="1" x14ac:dyDescent="0.2">
      <c r="A16" s="5">
        <v>11</v>
      </c>
      <c r="B16" s="6" t="s">
        <v>405</v>
      </c>
      <c r="C16" s="5">
        <v>2015</v>
      </c>
      <c r="D16" s="70">
        <v>2460</v>
      </c>
      <c r="E16" s="77"/>
    </row>
    <row r="17" spans="1:5" s="8" customFormat="1" x14ac:dyDescent="0.2">
      <c r="A17" s="5">
        <v>12</v>
      </c>
      <c r="B17" s="6" t="s">
        <v>406</v>
      </c>
      <c r="C17" s="5">
        <v>2015</v>
      </c>
      <c r="D17" s="70">
        <v>3444</v>
      </c>
      <c r="E17" s="77"/>
    </row>
    <row r="18" spans="1:5" s="8" customFormat="1" x14ac:dyDescent="0.2">
      <c r="A18" s="5">
        <v>13</v>
      </c>
      <c r="B18" s="6" t="s">
        <v>407</v>
      </c>
      <c r="C18" s="5">
        <v>2015</v>
      </c>
      <c r="D18" s="70">
        <v>516.6</v>
      </c>
      <c r="E18" s="77"/>
    </row>
    <row r="19" spans="1:5" s="8" customFormat="1" x14ac:dyDescent="0.2">
      <c r="A19" s="5">
        <v>14</v>
      </c>
      <c r="B19" s="6" t="s">
        <v>407</v>
      </c>
      <c r="C19" s="5">
        <v>2015</v>
      </c>
      <c r="D19" s="70">
        <v>516.6</v>
      </c>
      <c r="E19" s="77"/>
    </row>
    <row r="20" spans="1:5" s="8" customFormat="1" x14ac:dyDescent="0.2">
      <c r="A20" s="5">
        <v>15</v>
      </c>
      <c r="B20" s="6" t="s">
        <v>407</v>
      </c>
      <c r="C20" s="5">
        <v>2015</v>
      </c>
      <c r="D20" s="70">
        <v>516.6</v>
      </c>
      <c r="E20" s="77"/>
    </row>
    <row r="21" spans="1:5" s="8" customFormat="1" x14ac:dyDescent="0.2">
      <c r="A21" s="5">
        <v>16</v>
      </c>
      <c r="B21" s="6" t="s">
        <v>407</v>
      </c>
      <c r="C21" s="5">
        <v>2015</v>
      </c>
      <c r="D21" s="70">
        <v>516.6</v>
      </c>
      <c r="E21" s="77"/>
    </row>
    <row r="22" spans="1:5" s="8" customFormat="1" x14ac:dyDescent="0.2">
      <c r="A22" s="5">
        <v>17</v>
      </c>
      <c r="B22" s="6" t="s">
        <v>407</v>
      </c>
      <c r="C22" s="5">
        <v>2015</v>
      </c>
      <c r="D22" s="70">
        <v>516.6</v>
      </c>
      <c r="E22" s="77"/>
    </row>
    <row r="23" spans="1:5" s="8" customFormat="1" x14ac:dyDescent="0.2">
      <c r="A23" s="5">
        <v>18</v>
      </c>
      <c r="B23" s="6" t="s">
        <v>407</v>
      </c>
      <c r="C23" s="5">
        <v>2015</v>
      </c>
      <c r="D23" s="70">
        <v>516.6</v>
      </c>
      <c r="E23" s="77"/>
    </row>
    <row r="24" spans="1:5" s="8" customFormat="1" x14ac:dyDescent="0.2">
      <c r="A24" s="5">
        <v>19</v>
      </c>
      <c r="B24" s="6" t="s">
        <v>407</v>
      </c>
      <c r="C24" s="5">
        <v>2015</v>
      </c>
      <c r="D24" s="70">
        <v>492</v>
      </c>
      <c r="E24" s="77"/>
    </row>
    <row r="25" spans="1:5" s="8" customFormat="1" x14ac:dyDescent="0.2">
      <c r="A25" s="5">
        <v>20</v>
      </c>
      <c r="B25" s="6" t="s">
        <v>407</v>
      </c>
      <c r="C25" s="5">
        <v>2015</v>
      </c>
      <c r="D25" s="70">
        <v>492</v>
      </c>
      <c r="E25" s="77"/>
    </row>
    <row r="26" spans="1:5" s="8" customFormat="1" x14ac:dyDescent="0.2">
      <c r="A26" s="5">
        <v>21</v>
      </c>
      <c r="B26" s="6" t="s">
        <v>408</v>
      </c>
      <c r="C26" s="5">
        <v>2016</v>
      </c>
      <c r="D26" s="70">
        <v>149</v>
      </c>
      <c r="E26" s="77"/>
    </row>
    <row r="27" spans="1:5" s="8" customFormat="1" x14ac:dyDescent="0.2">
      <c r="A27" s="5">
        <v>22</v>
      </c>
      <c r="B27" s="6" t="s">
        <v>403</v>
      </c>
      <c r="C27" s="5">
        <v>2015</v>
      </c>
      <c r="D27" s="70">
        <v>2905.26</v>
      </c>
      <c r="E27" s="77"/>
    </row>
    <row r="28" spans="1:5" s="8" customFormat="1" x14ac:dyDescent="0.2">
      <c r="A28" s="5">
        <v>23</v>
      </c>
      <c r="B28" s="6" t="s">
        <v>403</v>
      </c>
      <c r="C28" s="5">
        <v>2015</v>
      </c>
      <c r="D28" s="70">
        <v>2905.26</v>
      </c>
      <c r="E28" s="77"/>
    </row>
    <row r="29" spans="1:5" s="8" customFormat="1" x14ac:dyDescent="0.2">
      <c r="A29" s="5">
        <v>24</v>
      </c>
      <c r="B29" s="6" t="s">
        <v>403</v>
      </c>
      <c r="C29" s="5">
        <v>2015</v>
      </c>
      <c r="D29" s="70">
        <v>3468.6</v>
      </c>
      <c r="E29" s="77"/>
    </row>
    <row r="30" spans="1:5" s="8" customFormat="1" x14ac:dyDescent="0.2">
      <c r="A30" s="5">
        <v>25</v>
      </c>
      <c r="B30" s="6" t="s">
        <v>403</v>
      </c>
      <c r="C30" s="5">
        <v>2015</v>
      </c>
      <c r="D30" s="70">
        <v>3468.6</v>
      </c>
      <c r="E30" s="77"/>
    </row>
    <row r="31" spans="1:5" s="8" customFormat="1" x14ac:dyDescent="0.2">
      <c r="A31" s="5">
        <v>26</v>
      </c>
      <c r="B31" s="6" t="s">
        <v>403</v>
      </c>
      <c r="C31" s="5">
        <v>2015</v>
      </c>
      <c r="D31" s="70">
        <v>3468.6</v>
      </c>
      <c r="E31" s="77"/>
    </row>
    <row r="32" spans="1:5" s="8" customFormat="1" x14ac:dyDescent="0.2">
      <c r="A32" s="5">
        <v>27</v>
      </c>
      <c r="B32" s="6" t="s">
        <v>403</v>
      </c>
      <c r="C32" s="5">
        <v>2015</v>
      </c>
      <c r="D32" s="70">
        <v>3468.6</v>
      </c>
      <c r="E32" s="77"/>
    </row>
    <row r="33" spans="1:5" s="8" customFormat="1" x14ac:dyDescent="0.2">
      <c r="A33" s="5">
        <v>28</v>
      </c>
      <c r="B33" s="6" t="s">
        <v>403</v>
      </c>
      <c r="C33" s="5">
        <v>2015</v>
      </c>
      <c r="D33" s="70">
        <v>3468.6</v>
      </c>
      <c r="E33" s="77"/>
    </row>
    <row r="34" spans="1:5" s="8" customFormat="1" x14ac:dyDescent="0.2">
      <c r="A34" s="5">
        <v>29</v>
      </c>
      <c r="B34" s="6" t="s">
        <v>403</v>
      </c>
      <c r="C34" s="5">
        <v>2015</v>
      </c>
      <c r="D34" s="70">
        <v>3468.6</v>
      </c>
      <c r="E34" s="77"/>
    </row>
    <row r="35" spans="1:5" s="8" customFormat="1" x14ac:dyDescent="0.2">
      <c r="A35" s="5">
        <v>30</v>
      </c>
      <c r="B35" s="6" t="s">
        <v>409</v>
      </c>
      <c r="C35" s="5">
        <v>2013</v>
      </c>
      <c r="D35" s="70">
        <v>2583</v>
      </c>
      <c r="E35" s="77"/>
    </row>
    <row r="36" spans="1:5" s="8" customFormat="1" x14ac:dyDescent="0.2">
      <c r="A36" s="5">
        <v>31</v>
      </c>
      <c r="B36" s="6" t="s">
        <v>409</v>
      </c>
      <c r="C36" s="5">
        <v>2013</v>
      </c>
      <c r="D36" s="70">
        <v>2583</v>
      </c>
      <c r="E36" s="77"/>
    </row>
    <row r="37" spans="1:5" s="8" customFormat="1" x14ac:dyDescent="0.2">
      <c r="A37" s="5">
        <v>32</v>
      </c>
      <c r="B37" s="6" t="s">
        <v>409</v>
      </c>
      <c r="C37" s="5">
        <v>2013</v>
      </c>
      <c r="D37" s="70">
        <v>2583</v>
      </c>
      <c r="E37" s="77"/>
    </row>
    <row r="38" spans="1:5" s="8" customFormat="1" x14ac:dyDescent="0.2">
      <c r="A38" s="5">
        <v>33</v>
      </c>
      <c r="B38" s="6" t="s">
        <v>409</v>
      </c>
      <c r="C38" s="5">
        <v>2013</v>
      </c>
      <c r="D38" s="70">
        <v>2583</v>
      </c>
      <c r="E38" s="77"/>
    </row>
    <row r="39" spans="1:5" s="8" customFormat="1" x14ac:dyDescent="0.2">
      <c r="A39" s="5">
        <v>34</v>
      </c>
      <c r="B39" s="6" t="s">
        <v>409</v>
      </c>
      <c r="C39" s="5">
        <v>2013</v>
      </c>
      <c r="D39" s="70">
        <v>2583</v>
      </c>
      <c r="E39" s="77"/>
    </row>
    <row r="40" spans="1:5" s="8" customFormat="1" x14ac:dyDescent="0.2">
      <c r="A40" s="5">
        <v>35</v>
      </c>
      <c r="B40" s="6" t="s">
        <v>409</v>
      </c>
      <c r="C40" s="5">
        <v>2013</v>
      </c>
      <c r="D40" s="70">
        <v>2583</v>
      </c>
      <c r="E40" s="77"/>
    </row>
    <row r="41" spans="1:5" s="8" customFormat="1" x14ac:dyDescent="0.2">
      <c r="A41" s="5">
        <v>36</v>
      </c>
      <c r="B41" s="6" t="s">
        <v>409</v>
      </c>
      <c r="C41" s="5">
        <v>2013</v>
      </c>
      <c r="D41" s="70">
        <v>2583</v>
      </c>
      <c r="E41" s="77"/>
    </row>
    <row r="42" spans="1:5" s="8" customFormat="1" x14ac:dyDescent="0.2">
      <c r="A42" s="5">
        <v>37</v>
      </c>
      <c r="B42" s="6" t="s">
        <v>410</v>
      </c>
      <c r="C42" s="5">
        <v>2013</v>
      </c>
      <c r="D42" s="70">
        <v>492</v>
      </c>
      <c r="E42" s="77"/>
    </row>
    <row r="43" spans="1:5" s="8" customFormat="1" x14ac:dyDescent="0.2">
      <c r="A43" s="5">
        <v>38</v>
      </c>
      <c r="B43" s="6" t="s">
        <v>410</v>
      </c>
      <c r="C43" s="5">
        <v>2013</v>
      </c>
      <c r="D43" s="70">
        <v>492</v>
      </c>
      <c r="E43" s="77"/>
    </row>
    <row r="44" spans="1:5" s="8" customFormat="1" x14ac:dyDescent="0.2">
      <c r="A44" s="5">
        <v>39</v>
      </c>
      <c r="B44" s="6" t="s">
        <v>410</v>
      </c>
      <c r="C44" s="5">
        <v>2013</v>
      </c>
      <c r="D44" s="70">
        <v>492</v>
      </c>
      <c r="E44" s="77"/>
    </row>
    <row r="45" spans="1:5" s="8" customFormat="1" x14ac:dyDescent="0.2">
      <c r="A45" s="5">
        <v>40</v>
      </c>
      <c r="B45" s="6" t="s">
        <v>410</v>
      </c>
      <c r="C45" s="5">
        <v>2013</v>
      </c>
      <c r="D45" s="70">
        <v>492</v>
      </c>
      <c r="E45" s="77"/>
    </row>
    <row r="46" spans="1:5" s="8" customFormat="1" x14ac:dyDescent="0.2">
      <c r="A46" s="5">
        <v>41</v>
      </c>
      <c r="B46" s="6" t="s">
        <v>410</v>
      </c>
      <c r="C46" s="5">
        <v>2013</v>
      </c>
      <c r="D46" s="70">
        <v>492</v>
      </c>
      <c r="E46" s="77"/>
    </row>
    <row r="47" spans="1:5" s="8" customFormat="1" x14ac:dyDescent="0.2">
      <c r="A47" s="5">
        <v>42</v>
      </c>
      <c r="B47" s="6" t="s">
        <v>410</v>
      </c>
      <c r="C47" s="5">
        <v>2013</v>
      </c>
      <c r="D47" s="70">
        <v>492</v>
      </c>
      <c r="E47" s="77"/>
    </row>
    <row r="48" spans="1:5" s="8" customFormat="1" x14ac:dyDescent="0.2">
      <c r="A48" s="5">
        <v>43</v>
      </c>
      <c r="B48" s="6" t="s">
        <v>410</v>
      </c>
      <c r="C48" s="5">
        <v>2013</v>
      </c>
      <c r="D48" s="70">
        <v>492</v>
      </c>
      <c r="E48" s="77"/>
    </row>
    <row r="49" spans="1:5" s="8" customFormat="1" x14ac:dyDescent="0.2">
      <c r="A49" s="5">
        <v>44</v>
      </c>
      <c r="B49" s="6" t="s">
        <v>411</v>
      </c>
      <c r="C49" s="5">
        <v>2013</v>
      </c>
      <c r="D49" s="70">
        <v>1783.5</v>
      </c>
      <c r="E49" s="77"/>
    </row>
    <row r="50" spans="1:5" s="8" customFormat="1" x14ac:dyDescent="0.2">
      <c r="A50" s="5">
        <v>45</v>
      </c>
      <c r="B50" s="6" t="s">
        <v>411</v>
      </c>
      <c r="C50" s="5">
        <v>2013</v>
      </c>
      <c r="D50" s="70">
        <v>1783.5</v>
      </c>
      <c r="E50" s="77"/>
    </row>
    <row r="51" spans="1:5" s="8" customFormat="1" x14ac:dyDescent="0.2">
      <c r="A51" s="5">
        <v>46</v>
      </c>
      <c r="B51" s="6" t="s">
        <v>412</v>
      </c>
      <c r="C51" s="5">
        <v>2013</v>
      </c>
      <c r="D51" s="70">
        <v>3825.3</v>
      </c>
      <c r="E51" s="77"/>
    </row>
    <row r="52" spans="1:5" s="8" customFormat="1" x14ac:dyDescent="0.2">
      <c r="A52" s="5">
        <v>47</v>
      </c>
      <c r="B52" s="6" t="s">
        <v>410</v>
      </c>
      <c r="C52" s="5">
        <v>2013</v>
      </c>
      <c r="D52" s="70">
        <v>509</v>
      </c>
      <c r="E52" s="77"/>
    </row>
    <row r="53" spans="1:5" s="8" customFormat="1" x14ac:dyDescent="0.2">
      <c r="A53" s="5">
        <v>48</v>
      </c>
      <c r="B53" s="6" t="s">
        <v>411</v>
      </c>
      <c r="C53" s="5">
        <v>2013</v>
      </c>
      <c r="D53" s="70">
        <v>1889</v>
      </c>
      <c r="E53" s="77"/>
    </row>
    <row r="54" spans="1:5" s="8" customFormat="1" x14ac:dyDescent="0.2">
      <c r="A54" s="5">
        <v>49</v>
      </c>
      <c r="B54" s="6" t="s">
        <v>413</v>
      </c>
      <c r="C54" s="5">
        <v>2013</v>
      </c>
      <c r="D54" s="70">
        <v>539</v>
      </c>
      <c r="E54" s="77"/>
    </row>
    <row r="55" spans="1:5" s="8" customFormat="1" x14ac:dyDescent="0.2">
      <c r="A55" s="5">
        <v>50</v>
      </c>
      <c r="B55" s="6" t="s">
        <v>414</v>
      </c>
      <c r="C55" s="5">
        <v>2013</v>
      </c>
      <c r="D55" s="70">
        <v>7380</v>
      </c>
      <c r="E55" s="77"/>
    </row>
    <row r="56" spans="1:5" s="8" customFormat="1" x14ac:dyDescent="0.2">
      <c r="A56" s="5">
        <v>51</v>
      </c>
      <c r="B56" s="6" t="s">
        <v>415</v>
      </c>
      <c r="C56" s="5">
        <v>2015</v>
      </c>
      <c r="D56" s="70">
        <v>5535</v>
      </c>
      <c r="E56" s="77"/>
    </row>
    <row r="57" spans="1:5" s="8" customFormat="1" x14ac:dyDescent="0.2">
      <c r="A57" s="5">
        <v>52</v>
      </c>
      <c r="B57" s="6" t="s">
        <v>416</v>
      </c>
      <c r="C57" s="5">
        <v>2013</v>
      </c>
      <c r="D57" s="70">
        <v>19987.5</v>
      </c>
      <c r="E57" s="77"/>
    </row>
    <row r="58" spans="1:5" s="8" customFormat="1" x14ac:dyDescent="0.2">
      <c r="A58" s="5">
        <v>53</v>
      </c>
      <c r="B58" s="6" t="s">
        <v>417</v>
      </c>
      <c r="C58" s="5">
        <v>2013</v>
      </c>
      <c r="D58" s="70">
        <v>3259.5</v>
      </c>
      <c r="E58" s="77"/>
    </row>
    <row r="59" spans="1:5" s="8" customFormat="1" x14ac:dyDescent="0.2">
      <c r="A59" s="5">
        <v>54</v>
      </c>
      <c r="B59" s="6" t="s">
        <v>418</v>
      </c>
      <c r="C59" s="5">
        <v>2014</v>
      </c>
      <c r="D59" s="70">
        <v>200</v>
      </c>
      <c r="E59" s="77"/>
    </row>
    <row r="60" spans="1:5" s="8" customFormat="1" x14ac:dyDescent="0.2">
      <c r="A60" s="5">
        <v>55</v>
      </c>
      <c r="B60" s="6" t="s">
        <v>419</v>
      </c>
      <c r="C60" s="5">
        <v>2014</v>
      </c>
      <c r="D60" s="70">
        <v>615</v>
      </c>
      <c r="E60" s="77"/>
    </row>
    <row r="61" spans="1:5" s="8" customFormat="1" x14ac:dyDescent="0.2">
      <c r="A61" s="5">
        <v>56</v>
      </c>
      <c r="B61" s="6" t="s">
        <v>420</v>
      </c>
      <c r="C61" s="5">
        <v>2013</v>
      </c>
      <c r="D61" s="70">
        <v>539</v>
      </c>
      <c r="E61" s="77"/>
    </row>
    <row r="62" spans="1:5" s="8" customFormat="1" x14ac:dyDescent="0.2">
      <c r="A62" s="5">
        <v>57</v>
      </c>
      <c r="B62" s="6" t="s">
        <v>421</v>
      </c>
      <c r="C62" s="5">
        <v>2014</v>
      </c>
      <c r="D62" s="70">
        <v>615</v>
      </c>
      <c r="E62" s="77"/>
    </row>
    <row r="63" spans="1:5" s="8" customFormat="1" x14ac:dyDescent="0.2">
      <c r="A63" s="5">
        <v>58</v>
      </c>
      <c r="B63" s="6" t="s">
        <v>421</v>
      </c>
      <c r="C63" s="5">
        <v>2014</v>
      </c>
      <c r="D63" s="70">
        <v>615</v>
      </c>
      <c r="E63" s="77"/>
    </row>
    <row r="64" spans="1:5" s="8" customFormat="1" x14ac:dyDescent="0.2">
      <c r="A64" s="5">
        <v>59</v>
      </c>
      <c r="B64" s="6" t="s">
        <v>421</v>
      </c>
      <c r="C64" s="5">
        <v>2014</v>
      </c>
      <c r="D64" s="70">
        <v>615</v>
      </c>
      <c r="E64" s="77"/>
    </row>
    <row r="65" spans="1:5" s="8" customFormat="1" x14ac:dyDescent="0.2">
      <c r="A65" s="5">
        <v>60</v>
      </c>
      <c r="B65" s="6" t="s">
        <v>422</v>
      </c>
      <c r="C65" s="5">
        <v>2014</v>
      </c>
      <c r="D65" s="70">
        <v>2804.4</v>
      </c>
      <c r="E65" s="77"/>
    </row>
    <row r="66" spans="1:5" s="8" customFormat="1" x14ac:dyDescent="0.2">
      <c r="A66" s="5">
        <v>61</v>
      </c>
      <c r="B66" s="6" t="s">
        <v>422</v>
      </c>
      <c r="C66" s="5">
        <v>2014</v>
      </c>
      <c r="D66" s="70">
        <v>2804.4</v>
      </c>
      <c r="E66" s="77"/>
    </row>
    <row r="67" spans="1:5" s="8" customFormat="1" x14ac:dyDescent="0.2">
      <c r="A67" s="5">
        <v>62</v>
      </c>
      <c r="B67" s="6" t="s">
        <v>422</v>
      </c>
      <c r="C67" s="5">
        <v>2014</v>
      </c>
      <c r="D67" s="70">
        <v>2804.4</v>
      </c>
      <c r="E67" s="77"/>
    </row>
    <row r="68" spans="1:5" s="8" customFormat="1" x14ac:dyDescent="0.2">
      <c r="A68" s="5">
        <v>63</v>
      </c>
      <c r="B68" s="6" t="s">
        <v>422</v>
      </c>
      <c r="C68" s="5">
        <v>2014</v>
      </c>
      <c r="D68" s="70">
        <v>2804.4</v>
      </c>
      <c r="E68" s="77"/>
    </row>
    <row r="69" spans="1:5" s="8" customFormat="1" x14ac:dyDescent="0.2">
      <c r="A69" s="5">
        <v>64</v>
      </c>
      <c r="B69" s="6" t="s">
        <v>422</v>
      </c>
      <c r="C69" s="5">
        <v>2014</v>
      </c>
      <c r="D69" s="70">
        <v>2804.4</v>
      </c>
      <c r="E69" s="77"/>
    </row>
    <row r="70" spans="1:5" s="8" customFormat="1" x14ac:dyDescent="0.2">
      <c r="A70" s="5">
        <v>65</v>
      </c>
      <c r="B70" s="6" t="s">
        <v>422</v>
      </c>
      <c r="C70" s="5">
        <v>2014</v>
      </c>
      <c r="D70" s="70">
        <v>2804.4</v>
      </c>
      <c r="E70" s="77"/>
    </row>
    <row r="71" spans="1:5" s="8" customFormat="1" x14ac:dyDescent="0.2">
      <c r="A71" s="5">
        <v>66</v>
      </c>
      <c r="B71" s="6" t="s">
        <v>422</v>
      </c>
      <c r="C71" s="5">
        <v>2014</v>
      </c>
      <c r="D71" s="70">
        <v>2804.4</v>
      </c>
      <c r="E71" s="77"/>
    </row>
    <row r="72" spans="1:5" s="8" customFormat="1" x14ac:dyDescent="0.2">
      <c r="A72" s="5">
        <v>67</v>
      </c>
      <c r="B72" s="6" t="s">
        <v>422</v>
      </c>
      <c r="C72" s="5">
        <v>2014</v>
      </c>
      <c r="D72" s="70">
        <v>2804.4</v>
      </c>
      <c r="E72" s="77"/>
    </row>
    <row r="73" spans="1:5" s="8" customFormat="1" x14ac:dyDescent="0.2">
      <c r="A73" s="5">
        <v>68</v>
      </c>
      <c r="B73" s="6" t="s">
        <v>422</v>
      </c>
      <c r="C73" s="5">
        <v>2014</v>
      </c>
      <c r="D73" s="70">
        <v>2804.4</v>
      </c>
      <c r="E73" s="77"/>
    </row>
    <row r="74" spans="1:5" s="8" customFormat="1" x14ac:dyDescent="0.2">
      <c r="A74" s="5">
        <v>69</v>
      </c>
      <c r="B74" s="6" t="s">
        <v>423</v>
      </c>
      <c r="C74" s="5">
        <v>2014</v>
      </c>
      <c r="D74" s="70">
        <v>432.96</v>
      </c>
      <c r="E74" s="77"/>
    </row>
    <row r="75" spans="1:5" s="8" customFormat="1" x14ac:dyDescent="0.2">
      <c r="A75" s="5">
        <v>70</v>
      </c>
      <c r="B75" s="6" t="s">
        <v>423</v>
      </c>
      <c r="C75" s="5">
        <v>2014</v>
      </c>
      <c r="D75" s="70">
        <v>432.96</v>
      </c>
      <c r="E75" s="77"/>
    </row>
    <row r="76" spans="1:5" s="8" customFormat="1" x14ac:dyDescent="0.2">
      <c r="A76" s="5">
        <v>71</v>
      </c>
      <c r="B76" s="6" t="s">
        <v>423</v>
      </c>
      <c r="C76" s="5">
        <v>2014</v>
      </c>
      <c r="D76" s="70">
        <v>432.96</v>
      </c>
      <c r="E76" s="77"/>
    </row>
    <row r="77" spans="1:5" s="8" customFormat="1" x14ac:dyDescent="0.2">
      <c r="A77" s="5">
        <v>72</v>
      </c>
      <c r="B77" s="6" t="s">
        <v>423</v>
      </c>
      <c r="C77" s="5">
        <v>2014</v>
      </c>
      <c r="D77" s="70">
        <v>432.96</v>
      </c>
      <c r="E77" s="77"/>
    </row>
    <row r="78" spans="1:5" s="8" customFormat="1" x14ac:dyDescent="0.2">
      <c r="A78" s="5">
        <v>73</v>
      </c>
      <c r="B78" s="6" t="s">
        <v>423</v>
      </c>
      <c r="C78" s="5">
        <v>2014</v>
      </c>
      <c r="D78" s="70">
        <v>432.96</v>
      </c>
      <c r="E78" s="7"/>
    </row>
    <row r="79" spans="1:5" s="8" customFormat="1" x14ac:dyDescent="0.2">
      <c r="A79" s="5">
        <v>74</v>
      </c>
      <c r="B79" s="6" t="s">
        <v>423</v>
      </c>
      <c r="C79" s="5">
        <v>2014</v>
      </c>
      <c r="D79" s="70">
        <v>432.96</v>
      </c>
      <c r="E79" s="7"/>
    </row>
    <row r="80" spans="1:5" s="8" customFormat="1" x14ac:dyDescent="0.2">
      <c r="A80" s="5">
        <v>75</v>
      </c>
      <c r="B80" s="6" t="s">
        <v>423</v>
      </c>
      <c r="C80" s="5">
        <v>2014</v>
      </c>
      <c r="D80" s="70">
        <v>432.96</v>
      </c>
      <c r="E80" s="7"/>
    </row>
    <row r="81" spans="1:5" s="8" customFormat="1" x14ac:dyDescent="0.2">
      <c r="A81" s="5">
        <v>76</v>
      </c>
      <c r="B81" s="6" t="s">
        <v>423</v>
      </c>
      <c r="C81" s="5">
        <v>2014</v>
      </c>
      <c r="D81" s="70">
        <v>432.96</v>
      </c>
      <c r="E81" s="7"/>
    </row>
    <row r="82" spans="1:5" s="8" customFormat="1" x14ac:dyDescent="0.2">
      <c r="A82" s="5">
        <v>77</v>
      </c>
      <c r="B82" s="6" t="s">
        <v>423</v>
      </c>
      <c r="C82" s="5">
        <v>2014</v>
      </c>
      <c r="D82" s="70">
        <v>432.96</v>
      </c>
      <c r="E82" s="7"/>
    </row>
    <row r="83" spans="1:5" s="8" customFormat="1" x14ac:dyDescent="0.2">
      <c r="A83" s="5">
        <v>78</v>
      </c>
      <c r="B83" s="6" t="s">
        <v>423</v>
      </c>
      <c r="C83" s="5">
        <v>2014</v>
      </c>
      <c r="D83" s="70">
        <v>432.96</v>
      </c>
      <c r="E83" s="7"/>
    </row>
    <row r="84" spans="1:5" s="8" customFormat="1" x14ac:dyDescent="0.2">
      <c r="A84" s="5">
        <v>79</v>
      </c>
      <c r="B84" s="6" t="s">
        <v>423</v>
      </c>
      <c r="C84" s="5">
        <v>2014</v>
      </c>
      <c r="D84" s="70">
        <v>432.96</v>
      </c>
      <c r="E84" s="7"/>
    </row>
    <row r="85" spans="1:5" s="8" customFormat="1" x14ac:dyDescent="0.2">
      <c r="A85" s="5">
        <v>80</v>
      </c>
      <c r="B85" s="6" t="s">
        <v>423</v>
      </c>
      <c r="C85" s="5">
        <v>2014</v>
      </c>
      <c r="D85" s="70">
        <v>432.96</v>
      </c>
      <c r="E85" s="7"/>
    </row>
    <row r="86" spans="1:5" s="8" customFormat="1" x14ac:dyDescent="0.2">
      <c r="A86" s="5">
        <v>81</v>
      </c>
      <c r="B86" s="6" t="s">
        <v>423</v>
      </c>
      <c r="C86" s="5">
        <v>2014</v>
      </c>
      <c r="D86" s="70">
        <v>432.96</v>
      </c>
      <c r="E86" s="7"/>
    </row>
    <row r="87" spans="1:5" s="8" customFormat="1" x14ac:dyDescent="0.2">
      <c r="A87" s="5">
        <v>82</v>
      </c>
      <c r="B87" s="6" t="s">
        <v>423</v>
      </c>
      <c r="C87" s="5">
        <v>2014</v>
      </c>
      <c r="D87" s="70">
        <v>432.96</v>
      </c>
      <c r="E87" s="7"/>
    </row>
    <row r="88" spans="1:5" s="8" customFormat="1" x14ac:dyDescent="0.2">
      <c r="A88" s="5">
        <v>83</v>
      </c>
      <c r="B88" s="6" t="s">
        <v>423</v>
      </c>
      <c r="C88" s="5">
        <v>2014</v>
      </c>
      <c r="D88" s="70">
        <v>432.96</v>
      </c>
      <c r="E88" s="7"/>
    </row>
    <row r="89" spans="1:5" s="8" customFormat="1" x14ac:dyDescent="0.2">
      <c r="A89" s="5">
        <v>84</v>
      </c>
      <c r="B89" s="6" t="s">
        <v>423</v>
      </c>
      <c r="C89" s="5">
        <v>2015</v>
      </c>
      <c r="D89" s="70">
        <v>492</v>
      </c>
      <c r="E89" s="7"/>
    </row>
    <row r="90" spans="1:5" s="8" customFormat="1" x14ac:dyDescent="0.2">
      <c r="A90" s="5">
        <v>85</v>
      </c>
      <c r="B90" s="6" t="s">
        <v>424</v>
      </c>
      <c r="C90" s="5">
        <v>2014</v>
      </c>
      <c r="D90" s="70">
        <v>699</v>
      </c>
      <c r="E90" s="7"/>
    </row>
    <row r="91" spans="1:5" s="8" customFormat="1" x14ac:dyDescent="0.2">
      <c r="A91" s="5">
        <v>86</v>
      </c>
      <c r="B91" s="6" t="s">
        <v>425</v>
      </c>
      <c r="C91" s="5">
        <v>2014</v>
      </c>
      <c r="D91" s="70">
        <v>6980.25</v>
      </c>
      <c r="E91" s="7"/>
    </row>
    <row r="92" spans="1:5" s="8" customFormat="1" x14ac:dyDescent="0.2">
      <c r="A92" s="5">
        <v>87</v>
      </c>
      <c r="B92" s="6" t="s">
        <v>425</v>
      </c>
      <c r="C92" s="5">
        <v>2014</v>
      </c>
      <c r="D92" s="70">
        <v>6980.25</v>
      </c>
      <c r="E92" s="7"/>
    </row>
    <row r="93" spans="1:5" s="8" customFormat="1" x14ac:dyDescent="0.2">
      <c r="A93" s="5">
        <v>88</v>
      </c>
      <c r="B93" s="6" t="s">
        <v>426</v>
      </c>
      <c r="C93" s="5">
        <v>2014</v>
      </c>
      <c r="D93" s="70">
        <v>5473.5</v>
      </c>
      <c r="E93" s="7"/>
    </row>
    <row r="94" spans="1:5" s="8" customFormat="1" x14ac:dyDescent="0.2">
      <c r="A94" s="5">
        <v>89</v>
      </c>
      <c r="B94" s="6" t="s">
        <v>426</v>
      </c>
      <c r="C94" s="5">
        <v>2014</v>
      </c>
      <c r="D94" s="70">
        <v>5473.5</v>
      </c>
      <c r="E94" s="7"/>
    </row>
    <row r="95" spans="1:5" s="8" customFormat="1" x14ac:dyDescent="0.2">
      <c r="A95" s="5">
        <v>90</v>
      </c>
      <c r="B95" s="6" t="s">
        <v>427</v>
      </c>
      <c r="C95" s="5">
        <v>2014</v>
      </c>
      <c r="D95" s="70">
        <v>5473.5</v>
      </c>
      <c r="E95" s="7"/>
    </row>
    <row r="96" spans="1:5" s="8" customFormat="1" x14ac:dyDescent="0.2">
      <c r="A96" s="5">
        <v>91</v>
      </c>
      <c r="B96" s="6" t="s">
        <v>428</v>
      </c>
      <c r="C96" s="5">
        <v>2015</v>
      </c>
      <c r="D96" s="70">
        <v>11193</v>
      </c>
      <c r="E96" s="7"/>
    </row>
    <row r="97" spans="1:5" s="8" customFormat="1" x14ac:dyDescent="0.2">
      <c r="A97" s="5">
        <v>92</v>
      </c>
      <c r="B97" s="6" t="s">
        <v>429</v>
      </c>
      <c r="C97" s="5">
        <v>2015</v>
      </c>
      <c r="D97" s="70">
        <v>11193</v>
      </c>
      <c r="E97" s="7"/>
    </row>
    <row r="98" spans="1:5" s="8" customFormat="1" x14ac:dyDescent="0.2">
      <c r="A98" s="5">
        <v>93</v>
      </c>
      <c r="B98" s="6" t="s">
        <v>430</v>
      </c>
      <c r="C98" s="5">
        <v>2014</v>
      </c>
      <c r="D98" s="70">
        <v>1349</v>
      </c>
      <c r="E98" s="7"/>
    </row>
    <row r="99" spans="1:5" s="8" customFormat="1" x14ac:dyDescent="0.2">
      <c r="A99" s="5">
        <v>94</v>
      </c>
      <c r="B99" s="6" t="s">
        <v>431</v>
      </c>
      <c r="C99" s="5">
        <v>2014</v>
      </c>
      <c r="D99" s="70">
        <v>1299</v>
      </c>
      <c r="E99" s="7"/>
    </row>
    <row r="100" spans="1:5" s="8" customFormat="1" x14ac:dyDescent="0.2">
      <c r="A100" s="5">
        <v>95</v>
      </c>
      <c r="B100" s="152" t="s">
        <v>432</v>
      </c>
      <c r="C100" s="153">
        <v>2015</v>
      </c>
      <c r="D100" s="160">
        <v>1072</v>
      </c>
      <c r="E100" s="7"/>
    </row>
    <row r="101" spans="1:5" s="8" customFormat="1" x14ac:dyDescent="0.2">
      <c r="A101" s="5">
        <v>96</v>
      </c>
      <c r="B101" s="154" t="s">
        <v>433</v>
      </c>
      <c r="C101" s="155">
        <v>2016</v>
      </c>
      <c r="D101" s="161">
        <v>14145</v>
      </c>
      <c r="E101" s="7"/>
    </row>
    <row r="102" spans="1:5" s="8" customFormat="1" x14ac:dyDescent="0.2">
      <c r="A102" s="5">
        <v>97</v>
      </c>
      <c r="B102" s="154" t="s">
        <v>433</v>
      </c>
      <c r="C102" s="155">
        <v>2016</v>
      </c>
      <c r="D102" s="161">
        <v>14145</v>
      </c>
      <c r="E102" s="7"/>
    </row>
    <row r="103" spans="1:5" s="8" customFormat="1" x14ac:dyDescent="0.2">
      <c r="A103" s="5">
        <v>98</v>
      </c>
      <c r="B103" s="154" t="s">
        <v>433</v>
      </c>
      <c r="C103" s="155">
        <v>2016</v>
      </c>
      <c r="D103" s="161">
        <v>3895.4</v>
      </c>
      <c r="E103" s="7"/>
    </row>
    <row r="104" spans="1:5" s="8" customFormat="1" x14ac:dyDescent="0.2">
      <c r="A104" s="5">
        <v>99</v>
      </c>
      <c r="B104" s="154" t="s">
        <v>433</v>
      </c>
      <c r="C104" s="155">
        <v>2016</v>
      </c>
      <c r="D104" s="161">
        <v>3895.4</v>
      </c>
      <c r="E104" s="7"/>
    </row>
    <row r="105" spans="1:5" s="8" customFormat="1" x14ac:dyDescent="0.2">
      <c r="A105" s="5">
        <v>100</v>
      </c>
      <c r="B105" s="154" t="s">
        <v>434</v>
      </c>
      <c r="C105" s="155">
        <v>2016</v>
      </c>
      <c r="D105" s="161">
        <v>9000</v>
      </c>
      <c r="E105" s="7"/>
    </row>
    <row r="106" spans="1:5" s="8" customFormat="1" x14ac:dyDescent="0.2">
      <c r="A106" s="5">
        <v>101</v>
      </c>
      <c r="B106" s="154" t="s">
        <v>434</v>
      </c>
      <c r="C106" s="155">
        <v>2016</v>
      </c>
      <c r="D106" s="161">
        <v>9000</v>
      </c>
      <c r="E106" s="7"/>
    </row>
    <row r="107" spans="1:5" s="8" customFormat="1" x14ac:dyDescent="0.2">
      <c r="A107" s="5">
        <v>102</v>
      </c>
      <c r="B107" s="154" t="s">
        <v>435</v>
      </c>
      <c r="C107" s="155">
        <v>2017</v>
      </c>
      <c r="D107" s="161">
        <v>24969</v>
      </c>
      <c r="E107" s="7"/>
    </row>
    <row r="108" spans="1:5" s="8" customFormat="1" x14ac:dyDescent="0.2">
      <c r="A108" s="5">
        <v>103</v>
      </c>
      <c r="B108" s="154" t="s">
        <v>434</v>
      </c>
      <c r="C108" s="155">
        <v>2017</v>
      </c>
      <c r="D108" s="161">
        <v>12915</v>
      </c>
      <c r="E108" s="7"/>
    </row>
    <row r="109" spans="1:5" s="8" customFormat="1" x14ac:dyDescent="0.2">
      <c r="A109" s="5">
        <v>104</v>
      </c>
      <c r="B109" s="154" t="s">
        <v>434</v>
      </c>
      <c r="C109" s="155">
        <v>2017</v>
      </c>
      <c r="D109" s="161">
        <v>12915</v>
      </c>
      <c r="E109" s="7"/>
    </row>
    <row r="110" spans="1:5" s="8" customFormat="1" x14ac:dyDescent="0.2">
      <c r="A110" s="5">
        <v>105</v>
      </c>
      <c r="B110" s="154" t="s">
        <v>434</v>
      </c>
      <c r="C110" s="155">
        <v>2017</v>
      </c>
      <c r="D110" s="161">
        <v>8500</v>
      </c>
      <c r="E110" s="7"/>
    </row>
    <row r="111" spans="1:5" s="8" customFormat="1" x14ac:dyDescent="0.2">
      <c r="A111" s="5">
        <v>106</v>
      </c>
      <c r="B111" s="154" t="s">
        <v>434</v>
      </c>
      <c r="C111" s="155">
        <v>2017</v>
      </c>
      <c r="D111" s="161">
        <v>4717.67</v>
      </c>
      <c r="E111" s="7"/>
    </row>
    <row r="112" spans="1:5" s="61" customFormat="1" x14ac:dyDescent="0.2">
      <c r="A112" s="308" t="s">
        <v>0</v>
      </c>
      <c r="B112" s="308"/>
      <c r="C112" s="308"/>
      <c r="D112" s="118">
        <f>SUM(D6:D111)</f>
        <v>337611.08999999979</v>
      </c>
      <c r="E112" s="60"/>
    </row>
    <row r="113" spans="1:5" ht="13.5" customHeight="1" x14ac:dyDescent="0.2">
      <c r="A113" s="327" t="s">
        <v>64</v>
      </c>
      <c r="B113" s="327"/>
      <c r="C113" s="327"/>
      <c r="D113" s="327"/>
    </row>
    <row r="114" spans="1:5" s="8" customFormat="1" ht="13.5" customHeight="1" x14ac:dyDescent="0.2">
      <c r="A114" s="9">
        <v>1</v>
      </c>
      <c r="B114" s="171" t="s">
        <v>488</v>
      </c>
      <c r="C114" s="172">
        <v>2014</v>
      </c>
      <c r="D114" s="237">
        <v>2280</v>
      </c>
      <c r="E114" s="7"/>
    </row>
    <row r="115" spans="1:5" s="8" customFormat="1" ht="13.5" customHeight="1" x14ac:dyDescent="0.2">
      <c r="A115" s="9">
        <v>2</v>
      </c>
      <c r="B115" s="171" t="s">
        <v>489</v>
      </c>
      <c r="C115" s="172">
        <v>2014</v>
      </c>
      <c r="D115" s="237">
        <v>3247.2</v>
      </c>
      <c r="E115" s="7"/>
    </row>
    <row r="116" spans="1:5" s="8" customFormat="1" ht="13.5" customHeight="1" x14ac:dyDescent="0.2">
      <c r="A116" s="9">
        <v>3</v>
      </c>
      <c r="B116" s="171" t="s">
        <v>489</v>
      </c>
      <c r="C116" s="172">
        <v>2014</v>
      </c>
      <c r="D116" s="237">
        <v>3247.2</v>
      </c>
      <c r="E116" s="7"/>
    </row>
    <row r="117" spans="1:5" s="8" customFormat="1" ht="13.5" customHeight="1" x14ac:dyDescent="0.2">
      <c r="A117" s="9">
        <v>4</v>
      </c>
      <c r="B117" s="171" t="s">
        <v>489</v>
      </c>
      <c r="C117" s="172">
        <v>2014</v>
      </c>
      <c r="D117" s="237">
        <v>3247.2</v>
      </c>
      <c r="E117" s="7"/>
    </row>
    <row r="118" spans="1:5" s="8" customFormat="1" ht="13.5" customHeight="1" x14ac:dyDescent="0.2">
      <c r="A118" s="9">
        <v>5</v>
      </c>
      <c r="B118" s="171" t="s">
        <v>490</v>
      </c>
      <c r="C118" s="172">
        <v>2014</v>
      </c>
      <c r="D118" s="237">
        <v>2129</v>
      </c>
      <c r="E118" s="7"/>
    </row>
    <row r="119" spans="1:5" s="8" customFormat="1" ht="13.5" customHeight="1" x14ac:dyDescent="0.2">
      <c r="A119" s="9">
        <v>6</v>
      </c>
      <c r="B119" s="171" t="s">
        <v>490</v>
      </c>
      <c r="C119" s="172">
        <v>2014</v>
      </c>
      <c r="D119" s="237">
        <v>2129</v>
      </c>
      <c r="E119" s="7"/>
    </row>
    <row r="120" spans="1:5" s="8" customFormat="1" ht="13.5" customHeight="1" x14ac:dyDescent="0.2">
      <c r="A120" s="9">
        <v>7</v>
      </c>
      <c r="B120" s="171" t="s">
        <v>490</v>
      </c>
      <c r="C120" s="172">
        <v>2014</v>
      </c>
      <c r="D120" s="237">
        <v>2129</v>
      </c>
      <c r="E120" s="7"/>
    </row>
    <row r="121" spans="1:5" s="8" customFormat="1" ht="13.5" customHeight="1" x14ac:dyDescent="0.2">
      <c r="A121" s="9">
        <v>8</v>
      </c>
      <c r="B121" s="171" t="s">
        <v>491</v>
      </c>
      <c r="C121" s="172">
        <v>2015</v>
      </c>
      <c r="D121" s="237">
        <v>1220</v>
      </c>
      <c r="E121" s="7"/>
    </row>
    <row r="122" spans="1:5" s="8" customFormat="1" ht="13.5" customHeight="1" x14ac:dyDescent="0.2">
      <c r="A122" s="9">
        <v>9</v>
      </c>
      <c r="B122" s="171" t="s">
        <v>491</v>
      </c>
      <c r="C122" s="172">
        <v>2015</v>
      </c>
      <c r="D122" s="237">
        <v>1220</v>
      </c>
      <c r="E122" s="7"/>
    </row>
    <row r="123" spans="1:5" s="8" customFormat="1" ht="13.5" customHeight="1" x14ac:dyDescent="0.2">
      <c r="A123" s="9">
        <v>10</v>
      </c>
      <c r="B123" s="168" t="s">
        <v>488</v>
      </c>
      <c r="C123" s="169">
        <v>2015</v>
      </c>
      <c r="D123" s="170">
        <v>2129</v>
      </c>
      <c r="E123" s="7"/>
    </row>
    <row r="124" spans="1:5" s="61" customFormat="1" ht="13.5" customHeight="1" x14ac:dyDescent="0.2">
      <c r="A124" s="308" t="s">
        <v>0</v>
      </c>
      <c r="B124" s="308"/>
      <c r="C124" s="308"/>
      <c r="D124" s="118">
        <f>SUM(D114:D123)</f>
        <v>22977.599999999999</v>
      </c>
      <c r="E124" s="60"/>
    </row>
    <row r="125" spans="1:5" s="8" customFormat="1" ht="13.5" customHeight="1" x14ac:dyDescent="0.2">
      <c r="A125" s="327" t="s">
        <v>69</v>
      </c>
      <c r="B125" s="327"/>
      <c r="C125" s="327"/>
      <c r="D125" s="327"/>
      <c r="E125" s="7"/>
    </row>
    <row r="126" spans="1:5" s="8" customFormat="1" ht="15.75" customHeight="1" x14ac:dyDescent="0.2">
      <c r="A126" s="5">
        <v>1</v>
      </c>
      <c r="B126" s="6" t="s">
        <v>514</v>
      </c>
      <c r="C126" s="5">
        <v>2013</v>
      </c>
      <c r="D126" s="238">
        <v>146.37</v>
      </c>
      <c r="E126" s="7"/>
    </row>
    <row r="127" spans="1:5" s="8" customFormat="1" x14ac:dyDescent="0.2">
      <c r="A127" s="5">
        <v>2</v>
      </c>
      <c r="B127" s="6" t="s">
        <v>515</v>
      </c>
      <c r="C127" s="5">
        <v>2014</v>
      </c>
      <c r="D127" s="238">
        <v>2299</v>
      </c>
      <c r="E127" s="7"/>
    </row>
    <row r="128" spans="1:5" s="8" customFormat="1" x14ac:dyDescent="0.2">
      <c r="A128" s="5">
        <v>3</v>
      </c>
      <c r="B128" s="6" t="s">
        <v>516</v>
      </c>
      <c r="C128" s="5">
        <v>2014</v>
      </c>
      <c r="D128" s="238">
        <v>1499.99</v>
      </c>
      <c r="E128" s="7"/>
    </row>
    <row r="129" spans="1:9" s="8" customFormat="1" x14ac:dyDescent="0.2">
      <c r="A129" s="5">
        <v>4</v>
      </c>
      <c r="B129" s="6" t="s">
        <v>517</v>
      </c>
      <c r="C129" s="5">
        <v>2014</v>
      </c>
      <c r="D129" s="238">
        <v>149.99</v>
      </c>
      <c r="E129" s="7"/>
    </row>
    <row r="130" spans="1:9" s="61" customFormat="1" ht="13.5" customHeight="1" x14ac:dyDescent="0.2">
      <c r="A130" s="308" t="s">
        <v>0</v>
      </c>
      <c r="B130" s="308"/>
      <c r="C130" s="308"/>
      <c r="D130" s="118">
        <f>SUM(D126:D129)</f>
        <v>4095.3499999999995</v>
      </c>
      <c r="E130" s="60"/>
    </row>
    <row r="131" spans="1:9" s="8" customFormat="1" ht="13.5" customHeight="1" x14ac:dyDescent="0.2">
      <c r="A131" s="327" t="s">
        <v>74</v>
      </c>
      <c r="B131" s="327"/>
      <c r="C131" s="327"/>
      <c r="D131" s="327"/>
      <c r="E131" s="7"/>
    </row>
    <row r="132" spans="1:9" s="8" customFormat="1" x14ac:dyDescent="0.2">
      <c r="A132" s="5">
        <v>1</v>
      </c>
      <c r="B132" s="183" t="s">
        <v>525</v>
      </c>
      <c r="C132" s="184">
        <v>2013</v>
      </c>
      <c r="D132" s="239">
        <v>2249.0100000000002</v>
      </c>
      <c r="E132" s="7"/>
    </row>
    <row r="133" spans="1:9" s="8" customFormat="1" x14ac:dyDescent="0.2">
      <c r="A133" s="5">
        <v>2</v>
      </c>
      <c r="B133" s="183" t="s">
        <v>526</v>
      </c>
      <c r="C133" s="184">
        <v>2014</v>
      </c>
      <c r="D133" s="239">
        <v>5654</v>
      </c>
      <c r="E133" s="7"/>
    </row>
    <row r="134" spans="1:9" s="8" customFormat="1" x14ac:dyDescent="0.2">
      <c r="A134" s="5">
        <v>3</v>
      </c>
      <c r="B134" s="183" t="s">
        <v>525</v>
      </c>
      <c r="C134" s="184">
        <v>2014</v>
      </c>
      <c r="D134" s="239">
        <v>3189.39</v>
      </c>
      <c r="E134" s="7"/>
    </row>
    <row r="135" spans="1:9" s="8" customFormat="1" x14ac:dyDescent="0.2">
      <c r="A135" s="5">
        <v>4</v>
      </c>
      <c r="B135" s="183" t="s">
        <v>525</v>
      </c>
      <c r="C135" s="184">
        <v>2014</v>
      </c>
      <c r="D135" s="239">
        <v>3189.39</v>
      </c>
      <c r="E135" s="7"/>
    </row>
    <row r="136" spans="1:9" s="8" customFormat="1" x14ac:dyDescent="0.2">
      <c r="A136" s="5">
        <v>5</v>
      </c>
      <c r="B136" s="183" t="s">
        <v>525</v>
      </c>
      <c r="C136" s="184">
        <v>2014</v>
      </c>
      <c r="D136" s="239">
        <v>3189.39</v>
      </c>
      <c r="E136" s="7"/>
    </row>
    <row r="137" spans="1:9" s="8" customFormat="1" x14ac:dyDescent="0.2">
      <c r="A137" s="5">
        <v>6</v>
      </c>
      <c r="B137" s="183" t="s">
        <v>527</v>
      </c>
      <c r="C137" s="184">
        <v>2015</v>
      </c>
      <c r="D137" s="239">
        <v>2988.9</v>
      </c>
      <c r="E137" s="7"/>
    </row>
    <row r="138" spans="1:9" s="8" customFormat="1" x14ac:dyDescent="0.2">
      <c r="A138" s="5">
        <v>7</v>
      </c>
      <c r="B138" s="183" t="s">
        <v>528</v>
      </c>
      <c r="C138" s="184">
        <v>2015</v>
      </c>
      <c r="D138" s="239">
        <v>923.73</v>
      </c>
      <c r="E138" s="7"/>
    </row>
    <row r="139" spans="1:9" s="8" customFormat="1" x14ac:dyDescent="0.2">
      <c r="A139" s="5">
        <v>8</v>
      </c>
      <c r="B139" s="185" t="s">
        <v>525</v>
      </c>
      <c r="C139" s="186">
        <v>2016</v>
      </c>
      <c r="D139" s="240">
        <v>3939</v>
      </c>
      <c r="E139" s="77"/>
      <c r="F139" s="78"/>
      <c r="G139" s="79"/>
      <c r="H139" s="80"/>
      <c r="I139" s="81"/>
    </row>
    <row r="140" spans="1:9" s="8" customFormat="1" x14ac:dyDescent="0.2">
      <c r="A140" s="5">
        <v>9</v>
      </c>
      <c r="B140" s="185" t="s">
        <v>525</v>
      </c>
      <c r="C140" s="186">
        <v>2016</v>
      </c>
      <c r="D140" s="240">
        <v>2499</v>
      </c>
      <c r="E140" s="77"/>
      <c r="F140" s="78"/>
      <c r="G140" s="79"/>
      <c r="H140" s="80"/>
      <c r="I140" s="81"/>
    </row>
    <row r="141" spans="1:9" s="8" customFormat="1" x14ac:dyDescent="0.2">
      <c r="A141" s="5">
        <v>10</v>
      </c>
      <c r="B141" s="185" t="s">
        <v>529</v>
      </c>
      <c r="C141" s="186">
        <v>2016</v>
      </c>
      <c r="D141" s="240">
        <v>869</v>
      </c>
      <c r="E141" s="77"/>
      <c r="F141" s="78"/>
      <c r="G141" s="79"/>
      <c r="H141" s="80"/>
      <c r="I141" s="81"/>
    </row>
    <row r="142" spans="1:9" s="61" customFormat="1" ht="12.75" customHeight="1" x14ac:dyDescent="0.2">
      <c r="A142" s="308" t="s">
        <v>0</v>
      </c>
      <c r="B142" s="308"/>
      <c r="C142" s="308"/>
      <c r="D142" s="118">
        <f>SUM(D132:D141)</f>
        <v>28690.81</v>
      </c>
      <c r="E142" s="60"/>
      <c r="F142" s="82"/>
      <c r="G142" s="82"/>
      <c r="H142" s="82"/>
      <c r="I142" s="82"/>
    </row>
    <row r="143" spans="1:9" s="8" customFormat="1" ht="12.75" customHeight="1" x14ac:dyDescent="0.2">
      <c r="A143" s="327" t="s">
        <v>985</v>
      </c>
      <c r="B143" s="327"/>
      <c r="C143" s="327"/>
      <c r="D143" s="327"/>
      <c r="E143" s="7"/>
      <c r="F143" s="81"/>
      <c r="G143" s="81"/>
      <c r="H143" s="81"/>
      <c r="I143" s="81"/>
    </row>
    <row r="144" spans="1:9" s="8" customFormat="1" ht="25.5" x14ac:dyDescent="0.2">
      <c r="A144" s="5">
        <v>1</v>
      </c>
      <c r="B144" s="191" t="s">
        <v>533</v>
      </c>
      <c r="C144" s="192">
        <v>2013</v>
      </c>
      <c r="D144" s="237">
        <v>2995.05</v>
      </c>
      <c r="E144" s="7"/>
    </row>
    <row r="145" spans="1:5" s="8" customFormat="1" x14ac:dyDescent="0.2">
      <c r="A145" s="5">
        <v>2</v>
      </c>
      <c r="B145" s="191" t="s">
        <v>534</v>
      </c>
      <c r="C145" s="192">
        <v>2013</v>
      </c>
      <c r="D145" s="237">
        <v>516.6</v>
      </c>
      <c r="E145" s="7"/>
    </row>
    <row r="146" spans="1:5" s="8" customFormat="1" x14ac:dyDescent="0.2">
      <c r="A146" s="5">
        <v>3</v>
      </c>
      <c r="B146" s="191" t="s">
        <v>535</v>
      </c>
      <c r="C146" s="192">
        <v>2013</v>
      </c>
      <c r="D146" s="237">
        <v>1002.45</v>
      </c>
      <c r="E146" s="7"/>
    </row>
    <row r="147" spans="1:5" s="8" customFormat="1" x14ac:dyDescent="0.2">
      <c r="A147" s="5">
        <v>4</v>
      </c>
      <c r="B147" s="191" t="s">
        <v>536</v>
      </c>
      <c r="C147" s="192">
        <v>2014</v>
      </c>
      <c r="D147" s="237">
        <v>553.5</v>
      </c>
      <c r="E147" s="7"/>
    </row>
    <row r="148" spans="1:5" s="8" customFormat="1" x14ac:dyDescent="0.2">
      <c r="A148" s="5">
        <v>5</v>
      </c>
      <c r="B148" s="191" t="s">
        <v>537</v>
      </c>
      <c r="C148" s="192">
        <v>2014</v>
      </c>
      <c r="D148" s="237">
        <v>3198</v>
      </c>
      <c r="E148" s="7"/>
    </row>
    <row r="149" spans="1:5" s="61" customFormat="1" x14ac:dyDescent="0.2">
      <c r="A149" s="308" t="s">
        <v>16</v>
      </c>
      <c r="B149" s="308"/>
      <c r="C149" s="308"/>
      <c r="D149" s="118">
        <f>SUM(D144:D148)</f>
        <v>8265.6</v>
      </c>
      <c r="E149" s="60"/>
    </row>
    <row r="150" spans="1:5" x14ac:dyDescent="0.2">
      <c r="A150" s="327" t="s">
        <v>81</v>
      </c>
      <c r="B150" s="327"/>
      <c r="C150" s="327"/>
      <c r="D150" s="327"/>
    </row>
    <row r="151" spans="1:5" s="8" customFormat="1" x14ac:dyDescent="0.2">
      <c r="A151" s="5">
        <v>1</v>
      </c>
      <c r="B151" s="198" t="s">
        <v>555</v>
      </c>
      <c r="C151" s="199">
        <v>2013</v>
      </c>
      <c r="D151" s="241">
        <v>442.8</v>
      </c>
      <c r="E151" s="7"/>
    </row>
    <row r="152" spans="1:5" s="8" customFormat="1" x14ac:dyDescent="0.2">
      <c r="A152" s="5">
        <v>2</v>
      </c>
      <c r="B152" s="198" t="s">
        <v>556</v>
      </c>
      <c r="C152" s="199">
        <v>2013</v>
      </c>
      <c r="D152" s="241">
        <v>516.6</v>
      </c>
      <c r="E152" s="7"/>
    </row>
    <row r="153" spans="1:5" s="8" customFormat="1" x14ac:dyDescent="0.2">
      <c r="A153" s="5">
        <v>3</v>
      </c>
      <c r="B153" s="198" t="s">
        <v>557</v>
      </c>
      <c r="C153" s="199">
        <v>2013</v>
      </c>
      <c r="D153" s="241">
        <v>2900</v>
      </c>
      <c r="E153" s="7"/>
    </row>
    <row r="154" spans="1:5" s="8" customFormat="1" x14ac:dyDescent="0.2">
      <c r="A154" s="5">
        <v>4</v>
      </c>
      <c r="B154" s="198" t="s">
        <v>558</v>
      </c>
      <c r="C154" s="199">
        <v>2013</v>
      </c>
      <c r="D154" s="241">
        <v>2999.99</v>
      </c>
      <c r="E154" s="7"/>
    </row>
    <row r="155" spans="1:5" s="8" customFormat="1" x14ac:dyDescent="0.2">
      <c r="A155" s="5">
        <v>5</v>
      </c>
      <c r="B155" s="198" t="s">
        <v>559</v>
      </c>
      <c r="C155" s="199">
        <v>2014</v>
      </c>
      <c r="D155" s="241">
        <v>3000.02</v>
      </c>
      <c r="E155" s="7"/>
    </row>
    <row r="156" spans="1:5" s="8" customFormat="1" x14ac:dyDescent="0.2">
      <c r="A156" s="5">
        <v>6</v>
      </c>
      <c r="B156" s="198" t="s">
        <v>560</v>
      </c>
      <c r="C156" s="199">
        <v>2015</v>
      </c>
      <c r="D156" s="241">
        <v>3210</v>
      </c>
      <c r="E156" s="7"/>
    </row>
    <row r="157" spans="1:5" s="8" customFormat="1" x14ac:dyDescent="0.2">
      <c r="A157" s="5">
        <v>7</v>
      </c>
      <c r="B157" s="207" t="s">
        <v>561</v>
      </c>
      <c r="C157" s="208">
        <v>2015</v>
      </c>
      <c r="D157" s="242">
        <v>3900</v>
      </c>
      <c r="E157" s="7"/>
    </row>
    <row r="158" spans="1:5" s="8" customFormat="1" x14ac:dyDescent="0.2">
      <c r="A158" s="5">
        <v>8</v>
      </c>
      <c r="B158" s="198" t="s">
        <v>562</v>
      </c>
      <c r="C158" s="199">
        <v>2015</v>
      </c>
      <c r="D158" s="241">
        <v>4055.12</v>
      </c>
      <c r="E158" s="7"/>
    </row>
    <row r="159" spans="1:5" s="8" customFormat="1" x14ac:dyDescent="0.2">
      <c r="A159" s="5">
        <v>9</v>
      </c>
      <c r="B159" s="198" t="s">
        <v>563</v>
      </c>
      <c r="C159" s="199">
        <v>2015</v>
      </c>
      <c r="D159" s="241">
        <v>1977.12</v>
      </c>
      <c r="E159" s="7"/>
    </row>
    <row r="160" spans="1:5" s="8" customFormat="1" x14ac:dyDescent="0.2">
      <c r="A160" s="5">
        <v>10</v>
      </c>
      <c r="B160" s="198" t="s">
        <v>564</v>
      </c>
      <c r="C160" s="199">
        <v>2015</v>
      </c>
      <c r="D160" s="241">
        <v>710.88</v>
      </c>
      <c r="E160" s="7"/>
    </row>
    <row r="161" spans="1:6" s="8" customFormat="1" x14ac:dyDescent="0.2">
      <c r="A161" s="5">
        <v>11</v>
      </c>
      <c r="B161" s="198" t="s">
        <v>557</v>
      </c>
      <c r="C161" s="199">
        <v>2016</v>
      </c>
      <c r="D161" s="241" t="s">
        <v>565</v>
      </c>
      <c r="E161" s="7"/>
    </row>
    <row r="162" spans="1:6" s="59" customFormat="1" x14ac:dyDescent="0.2">
      <c r="A162" s="308" t="s">
        <v>0</v>
      </c>
      <c r="B162" s="308"/>
      <c r="C162" s="308"/>
      <c r="D162" s="118">
        <f>SUM(D151:D161)</f>
        <v>23712.53</v>
      </c>
      <c r="E162" s="58"/>
    </row>
    <row r="163" spans="1:6" s="8" customFormat="1" x14ac:dyDescent="0.2">
      <c r="A163" s="327" t="s">
        <v>85</v>
      </c>
      <c r="B163" s="327"/>
      <c r="C163" s="327"/>
      <c r="D163" s="327"/>
      <c r="E163" s="7"/>
    </row>
    <row r="164" spans="1:6" s="8" customFormat="1" x14ac:dyDescent="0.2">
      <c r="A164" s="5">
        <v>1</v>
      </c>
      <c r="B164" s="198" t="s">
        <v>601</v>
      </c>
      <c r="C164" s="199">
        <v>2013</v>
      </c>
      <c r="D164" s="241">
        <v>395</v>
      </c>
      <c r="E164" s="7"/>
      <c r="F164" s="11"/>
    </row>
    <row r="165" spans="1:6" s="8" customFormat="1" x14ac:dyDescent="0.2">
      <c r="A165" s="5">
        <v>2</v>
      </c>
      <c r="B165" s="198" t="s">
        <v>602</v>
      </c>
      <c r="C165" s="199">
        <v>2013</v>
      </c>
      <c r="D165" s="241">
        <v>395</v>
      </c>
      <c r="E165" s="7"/>
    </row>
    <row r="166" spans="1:6" s="8" customFormat="1" x14ac:dyDescent="0.2">
      <c r="A166" s="5">
        <v>3</v>
      </c>
      <c r="B166" s="207" t="s">
        <v>603</v>
      </c>
      <c r="C166" s="199">
        <v>2013</v>
      </c>
      <c r="D166" s="242">
        <v>7100</v>
      </c>
      <c r="E166" s="7"/>
    </row>
    <row r="167" spans="1:6" s="8" customFormat="1" x14ac:dyDescent="0.2">
      <c r="A167" s="5">
        <v>4</v>
      </c>
      <c r="B167" s="198" t="s">
        <v>604</v>
      </c>
      <c r="C167" s="199">
        <v>2013</v>
      </c>
      <c r="D167" s="241">
        <v>4100</v>
      </c>
      <c r="E167" s="7"/>
    </row>
    <row r="168" spans="1:6" s="8" customFormat="1" x14ac:dyDescent="0.2">
      <c r="A168" s="5">
        <v>5</v>
      </c>
      <c r="B168" s="198" t="s">
        <v>604</v>
      </c>
      <c r="C168" s="199">
        <v>2013</v>
      </c>
      <c r="D168" s="241">
        <v>4100</v>
      </c>
      <c r="E168" s="7"/>
    </row>
    <row r="169" spans="1:6" s="8" customFormat="1" x14ac:dyDescent="0.2">
      <c r="A169" s="5">
        <v>6</v>
      </c>
      <c r="B169" s="198" t="s">
        <v>605</v>
      </c>
      <c r="C169" s="199">
        <v>2013</v>
      </c>
      <c r="D169" s="241">
        <v>1284.52</v>
      </c>
      <c r="E169" s="7"/>
    </row>
    <row r="170" spans="1:6" s="8" customFormat="1" x14ac:dyDescent="0.2">
      <c r="A170" s="5">
        <v>7</v>
      </c>
      <c r="B170" s="198" t="s">
        <v>605</v>
      </c>
      <c r="C170" s="199">
        <v>2013</v>
      </c>
      <c r="D170" s="241">
        <v>1284.52</v>
      </c>
      <c r="E170" s="77"/>
    </row>
    <row r="171" spans="1:6" s="8" customFormat="1" x14ac:dyDescent="0.2">
      <c r="A171" s="5">
        <v>8</v>
      </c>
      <c r="B171" s="198" t="s">
        <v>605</v>
      </c>
      <c r="C171" s="199">
        <v>2013</v>
      </c>
      <c r="D171" s="241">
        <v>1284.52</v>
      </c>
      <c r="E171" s="77"/>
    </row>
    <row r="172" spans="1:6" s="8" customFormat="1" x14ac:dyDescent="0.2">
      <c r="A172" s="5">
        <v>9</v>
      </c>
      <c r="B172" s="198" t="s">
        <v>605</v>
      </c>
      <c r="C172" s="199">
        <v>2013</v>
      </c>
      <c r="D172" s="241">
        <v>1284.52</v>
      </c>
      <c r="E172" s="77"/>
    </row>
    <row r="173" spans="1:6" s="8" customFormat="1" x14ac:dyDescent="0.2">
      <c r="A173" s="5">
        <v>10</v>
      </c>
      <c r="B173" s="198" t="s">
        <v>605</v>
      </c>
      <c r="C173" s="199">
        <v>2013</v>
      </c>
      <c r="D173" s="241">
        <v>1284.52</v>
      </c>
      <c r="E173" s="77"/>
    </row>
    <row r="174" spans="1:6" s="8" customFormat="1" x14ac:dyDescent="0.2">
      <c r="A174" s="5">
        <v>11</v>
      </c>
      <c r="B174" s="198" t="s">
        <v>606</v>
      </c>
      <c r="C174" s="199">
        <v>2013</v>
      </c>
      <c r="D174" s="241">
        <v>373.92</v>
      </c>
      <c r="E174" s="77"/>
    </row>
    <row r="175" spans="1:6" s="8" customFormat="1" x14ac:dyDescent="0.2">
      <c r="A175" s="5">
        <v>12</v>
      </c>
      <c r="B175" s="198" t="s">
        <v>606</v>
      </c>
      <c r="C175" s="199">
        <v>2013</v>
      </c>
      <c r="D175" s="241">
        <v>373.92</v>
      </c>
      <c r="E175" s="77"/>
    </row>
    <row r="176" spans="1:6" s="8" customFormat="1" x14ac:dyDescent="0.2">
      <c r="A176" s="5">
        <v>13</v>
      </c>
      <c r="B176" s="198" t="s">
        <v>606</v>
      </c>
      <c r="C176" s="199">
        <v>2013</v>
      </c>
      <c r="D176" s="241">
        <v>373.92</v>
      </c>
      <c r="E176" s="77"/>
    </row>
    <row r="177" spans="1:6" s="8" customFormat="1" x14ac:dyDescent="0.2">
      <c r="A177" s="5">
        <v>14</v>
      </c>
      <c r="B177" s="198" t="s">
        <v>606</v>
      </c>
      <c r="C177" s="199">
        <v>2013</v>
      </c>
      <c r="D177" s="241">
        <v>373.92</v>
      </c>
      <c r="E177" s="77"/>
    </row>
    <row r="178" spans="1:6" s="8" customFormat="1" x14ac:dyDescent="0.2">
      <c r="A178" s="5">
        <v>15</v>
      </c>
      <c r="B178" s="198" t="s">
        <v>606</v>
      </c>
      <c r="C178" s="199">
        <v>2013</v>
      </c>
      <c r="D178" s="241">
        <v>373.92</v>
      </c>
      <c r="E178" s="77"/>
    </row>
    <row r="179" spans="1:6" s="8" customFormat="1" x14ac:dyDescent="0.2">
      <c r="A179" s="5">
        <v>16</v>
      </c>
      <c r="B179" s="198" t="s">
        <v>606</v>
      </c>
      <c r="C179" s="199">
        <v>2013</v>
      </c>
      <c r="D179" s="241">
        <v>373.92</v>
      </c>
      <c r="E179" s="77"/>
    </row>
    <row r="180" spans="1:6" s="8" customFormat="1" x14ac:dyDescent="0.2">
      <c r="A180" s="5">
        <v>17</v>
      </c>
      <c r="B180" s="198" t="s">
        <v>607</v>
      </c>
      <c r="C180" s="199">
        <v>2013</v>
      </c>
      <c r="D180" s="241">
        <v>1458.68</v>
      </c>
      <c r="E180" s="77"/>
    </row>
    <row r="181" spans="1:6" s="8" customFormat="1" x14ac:dyDescent="0.2">
      <c r="A181" s="5">
        <v>18</v>
      </c>
      <c r="B181" s="198" t="s">
        <v>608</v>
      </c>
      <c r="C181" s="199">
        <v>2013</v>
      </c>
      <c r="D181" s="241">
        <v>3430</v>
      </c>
      <c r="E181" s="77"/>
    </row>
    <row r="182" spans="1:6" s="8" customFormat="1" x14ac:dyDescent="0.2">
      <c r="A182" s="5">
        <v>19</v>
      </c>
      <c r="B182" s="198" t="s">
        <v>609</v>
      </c>
      <c r="C182" s="199">
        <v>2014</v>
      </c>
      <c r="D182" s="241">
        <v>400</v>
      </c>
      <c r="E182" s="77"/>
    </row>
    <row r="183" spans="1:6" s="8" customFormat="1" x14ac:dyDescent="0.2">
      <c r="A183" s="5">
        <v>20</v>
      </c>
      <c r="B183" s="198" t="s">
        <v>610</v>
      </c>
      <c r="C183" s="199">
        <v>2014</v>
      </c>
      <c r="D183" s="241">
        <v>3470</v>
      </c>
      <c r="E183" s="77"/>
    </row>
    <row r="184" spans="1:6" s="8" customFormat="1" x14ac:dyDescent="0.2">
      <c r="A184" s="5">
        <v>21</v>
      </c>
      <c r="B184" s="198" t="s">
        <v>611</v>
      </c>
      <c r="C184" s="199">
        <v>2014</v>
      </c>
      <c r="D184" s="241">
        <v>3470</v>
      </c>
      <c r="E184" s="77"/>
    </row>
    <row r="185" spans="1:6" s="8" customFormat="1" x14ac:dyDescent="0.2">
      <c r="A185" s="5">
        <v>22</v>
      </c>
      <c r="B185" s="198" t="s">
        <v>612</v>
      </c>
      <c r="C185" s="199">
        <v>2014</v>
      </c>
      <c r="D185" s="241">
        <v>3470</v>
      </c>
      <c r="E185" s="77"/>
    </row>
    <row r="186" spans="1:6" s="8" customFormat="1" x14ac:dyDescent="0.2">
      <c r="A186" s="5">
        <v>23</v>
      </c>
      <c r="B186" s="198" t="s">
        <v>613</v>
      </c>
      <c r="C186" s="199">
        <v>2015</v>
      </c>
      <c r="D186" s="241">
        <v>7136</v>
      </c>
      <c r="E186" s="77"/>
    </row>
    <row r="187" spans="1:6" s="8" customFormat="1" x14ac:dyDescent="0.2">
      <c r="A187" s="5">
        <v>24</v>
      </c>
      <c r="B187" s="152" t="s">
        <v>614</v>
      </c>
      <c r="C187" s="153">
        <v>2016</v>
      </c>
      <c r="D187" s="211">
        <v>6966.5</v>
      </c>
      <c r="E187" s="77"/>
    </row>
    <row r="188" spans="1:6" s="8" customFormat="1" x14ac:dyDescent="0.2">
      <c r="A188" s="5">
        <v>25</v>
      </c>
      <c r="B188" s="154" t="s">
        <v>615</v>
      </c>
      <c r="C188" s="155">
        <v>2016</v>
      </c>
      <c r="D188" s="161">
        <v>150</v>
      </c>
      <c r="E188" s="7"/>
    </row>
    <row r="189" spans="1:6" s="8" customFormat="1" x14ac:dyDescent="0.2">
      <c r="A189" s="5">
        <v>26</v>
      </c>
      <c r="B189" s="154" t="s">
        <v>615</v>
      </c>
      <c r="C189" s="155">
        <v>2016</v>
      </c>
      <c r="D189" s="209">
        <v>150</v>
      </c>
      <c r="E189" s="7"/>
    </row>
    <row r="190" spans="1:6" s="8" customFormat="1" x14ac:dyDescent="0.2">
      <c r="A190" s="5">
        <v>27</v>
      </c>
      <c r="B190" s="154" t="s">
        <v>616</v>
      </c>
      <c r="C190" s="155">
        <v>2016</v>
      </c>
      <c r="D190" s="161">
        <v>155</v>
      </c>
      <c r="E190" s="7"/>
    </row>
    <row r="191" spans="1:6" s="8" customFormat="1" x14ac:dyDescent="0.2">
      <c r="A191" s="5">
        <v>28</v>
      </c>
      <c r="B191" s="154" t="s">
        <v>616</v>
      </c>
      <c r="C191" s="155">
        <v>2016</v>
      </c>
      <c r="D191" s="161">
        <v>155</v>
      </c>
      <c r="E191" s="7"/>
    </row>
    <row r="192" spans="1:6" s="61" customFormat="1" ht="12.75" customHeight="1" x14ac:dyDescent="0.2">
      <c r="A192" s="308" t="s">
        <v>0</v>
      </c>
      <c r="B192" s="308"/>
      <c r="C192" s="308"/>
      <c r="D192" s="118">
        <f>SUM(D164:D191)</f>
        <v>55167.299999999988</v>
      </c>
      <c r="E192" s="60"/>
      <c r="F192" s="59"/>
    </row>
    <row r="193" spans="1:6" s="8" customFormat="1" x14ac:dyDescent="0.2">
      <c r="A193" s="327" t="s">
        <v>107</v>
      </c>
      <c r="B193" s="327"/>
      <c r="C193" s="327"/>
      <c r="D193" s="327"/>
      <c r="E193" s="7"/>
      <c r="F193" s="11"/>
    </row>
    <row r="194" spans="1:6" x14ac:dyDescent="0.2">
      <c r="A194" s="5">
        <v>1</v>
      </c>
      <c r="B194" s="212" t="s">
        <v>662</v>
      </c>
      <c r="C194" s="95">
        <v>2013</v>
      </c>
      <c r="D194" s="243">
        <v>385</v>
      </c>
    </row>
    <row r="195" spans="1:6" x14ac:dyDescent="0.2">
      <c r="A195" s="5">
        <v>2</v>
      </c>
      <c r="B195" s="213" t="s">
        <v>663</v>
      </c>
      <c r="C195" s="95">
        <v>2013</v>
      </c>
      <c r="D195" s="243">
        <v>3444</v>
      </c>
    </row>
    <row r="196" spans="1:6" x14ac:dyDescent="0.2">
      <c r="A196" s="5">
        <v>3</v>
      </c>
      <c r="B196" s="213" t="s">
        <v>664</v>
      </c>
      <c r="C196" s="95">
        <v>2013</v>
      </c>
      <c r="D196" s="243">
        <v>1619.69</v>
      </c>
    </row>
    <row r="197" spans="1:6" ht="25.5" x14ac:dyDescent="0.2">
      <c r="A197" s="5">
        <v>4</v>
      </c>
      <c r="B197" s="214" t="s">
        <v>665</v>
      </c>
      <c r="C197" s="95">
        <v>2013</v>
      </c>
      <c r="D197" s="244">
        <v>5199</v>
      </c>
    </row>
    <row r="198" spans="1:6" x14ac:dyDescent="0.2">
      <c r="A198" s="5">
        <v>5</v>
      </c>
      <c r="B198" s="213" t="s">
        <v>666</v>
      </c>
      <c r="C198" s="95">
        <v>2013</v>
      </c>
      <c r="D198" s="243">
        <v>199</v>
      </c>
    </row>
    <row r="199" spans="1:6" x14ac:dyDescent="0.2">
      <c r="A199" s="5">
        <v>6</v>
      </c>
      <c r="B199" s="215" t="s">
        <v>667</v>
      </c>
      <c r="C199" s="95">
        <v>2013</v>
      </c>
      <c r="D199" s="243">
        <v>398</v>
      </c>
    </row>
    <row r="200" spans="1:6" x14ac:dyDescent="0.2">
      <c r="A200" s="5">
        <v>7</v>
      </c>
      <c r="B200" s="198" t="s">
        <v>668</v>
      </c>
      <c r="C200" s="199">
        <v>2013</v>
      </c>
      <c r="D200" s="241">
        <v>398</v>
      </c>
    </row>
    <row r="201" spans="1:6" x14ac:dyDescent="0.2">
      <c r="A201" s="5">
        <v>8</v>
      </c>
      <c r="B201" s="207" t="s">
        <v>669</v>
      </c>
      <c r="C201" s="208">
        <v>2013</v>
      </c>
      <c r="D201" s="242">
        <v>389</v>
      </c>
    </row>
    <row r="202" spans="1:6" x14ac:dyDescent="0.2">
      <c r="A202" s="5">
        <v>9</v>
      </c>
      <c r="B202" s="198" t="s">
        <v>669</v>
      </c>
      <c r="C202" s="199">
        <v>2013</v>
      </c>
      <c r="D202" s="241">
        <v>369</v>
      </c>
    </row>
    <row r="203" spans="1:6" x14ac:dyDescent="0.2">
      <c r="A203" s="5">
        <v>10</v>
      </c>
      <c r="B203" s="198" t="s">
        <v>670</v>
      </c>
      <c r="C203" s="199">
        <v>2013</v>
      </c>
      <c r="D203" s="241">
        <v>7989.99</v>
      </c>
    </row>
    <row r="204" spans="1:6" x14ac:dyDescent="0.2">
      <c r="A204" s="5">
        <v>11</v>
      </c>
      <c r="B204" s="198" t="s">
        <v>671</v>
      </c>
      <c r="C204" s="199">
        <v>2013</v>
      </c>
      <c r="D204" s="241">
        <v>249</v>
      </c>
    </row>
    <row r="205" spans="1:6" x14ac:dyDescent="0.2">
      <c r="A205" s="5">
        <v>12</v>
      </c>
      <c r="B205" s="198" t="s">
        <v>672</v>
      </c>
      <c r="C205" s="199">
        <v>2013</v>
      </c>
      <c r="D205" s="241">
        <v>109</v>
      </c>
    </row>
    <row r="206" spans="1:6" x14ac:dyDescent="0.2">
      <c r="A206" s="5">
        <v>13</v>
      </c>
      <c r="B206" s="207" t="s">
        <v>673</v>
      </c>
      <c r="C206" s="208">
        <v>2014</v>
      </c>
      <c r="D206" s="242">
        <v>289</v>
      </c>
    </row>
    <row r="207" spans="1:6" x14ac:dyDescent="0.2">
      <c r="A207" s="5">
        <v>14</v>
      </c>
      <c r="B207" s="207" t="s">
        <v>674</v>
      </c>
      <c r="C207" s="208">
        <v>2014</v>
      </c>
      <c r="D207" s="242">
        <v>738</v>
      </c>
    </row>
    <row r="208" spans="1:6" x14ac:dyDescent="0.2">
      <c r="A208" s="5">
        <v>15</v>
      </c>
      <c r="B208" s="207" t="s">
        <v>601</v>
      </c>
      <c r="C208" s="208">
        <v>2013</v>
      </c>
      <c r="D208" s="242">
        <v>528.9</v>
      </c>
    </row>
    <row r="209" spans="1:4" x14ac:dyDescent="0.2">
      <c r="A209" s="5">
        <v>16</v>
      </c>
      <c r="B209" s="207" t="s">
        <v>675</v>
      </c>
      <c r="C209" s="208">
        <v>2014</v>
      </c>
      <c r="D209" s="242">
        <v>369</v>
      </c>
    </row>
    <row r="210" spans="1:4" x14ac:dyDescent="0.2">
      <c r="A210" s="5">
        <v>17</v>
      </c>
      <c r="B210" s="207" t="s">
        <v>676</v>
      </c>
      <c r="C210" s="208">
        <v>2014</v>
      </c>
      <c r="D210" s="242">
        <v>246</v>
      </c>
    </row>
    <row r="211" spans="1:4" x14ac:dyDescent="0.2">
      <c r="A211" s="5">
        <v>18</v>
      </c>
      <c r="B211" s="198" t="s">
        <v>677</v>
      </c>
      <c r="C211" s="199">
        <v>2014</v>
      </c>
      <c r="D211" s="241">
        <v>1500</v>
      </c>
    </row>
    <row r="212" spans="1:4" x14ac:dyDescent="0.2">
      <c r="A212" s="5">
        <v>19</v>
      </c>
      <c r="B212" s="198" t="s">
        <v>678</v>
      </c>
      <c r="C212" s="199">
        <v>2014</v>
      </c>
      <c r="D212" s="241">
        <v>395</v>
      </c>
    </row>
    <row r="213" spans="1:4" x14ac:dyDescent="0.2">
      <c r="A213" s="5">
        <v>20</v>
      </c>
      <c r="B213" s="198" t="s">
        <v>679</v>
      </c>
      <c r="C213" s="199">
        <v>2014</v>
      </c>
      <c r="D213" s="241">
        <v>6890</v>
      </c>
    </row>
    <row r="214" spans="1:4" x14ac:dyDescent="0.2">
      <c r="A214" s="5">
        <v>21</v>
      </c>
      <c r="B214" s="198" t="s">
        <v>680</v>
      </c>
      <c r="C214" s="199">
        <v>2014</v>
      </c>
      <c r="D214" s="241">
        <v>615</v>
      </c>
    </row>
    <row r="215" spans="1:4" x14ac:dyDescent="0.2">
      <c r="A215" s="5">
        <v>22</v>
      </c>
      <c r="B215" s="198" t="s">
        <v>681</v>
      </c>
      <c r="C215" s="199">
        <v>2014</v>
      </c>
      <c r="D215" s="241">
        <v>1094.7</v>
      </c>
    </row>
    <row r="216" spans="1:4" x14ac:dyDescent="0.2">
      <c r="A216" s="5">
        <v>23</v>
      </c>
      <c r="B216" s="198" t="s">
        <v>682</v>
      </c>
      <c r="C216" s="199">
        <v>2015</v>
      </c>
      <c r="D216" s="241">
        <v>1318.08</v>
      </c>
    </row>
    <row r="217" spans="1:4" ht="25.5" x14ac:dyDescent="0.2">
      <c r="A217" s="5">
        <v>24</v>
      </c>
      <c r="B217" s="198" t="s">
        <v>683</v>
      </c>
      <c r="C217" s="199">
        <v>2015</v>
      </c>
      <c r="D217" s="241">
        <v>3900</v>
      </c>
    </row>
    <row r="218" spans="1:4" ht="25.5" x14ac:dyDescent="0.2">
      <c r="A218" s="5">
        <v>25</v>
      </c>
      <c r="B218" s="198" t="s">
        <v>683</v>
      </c>
      <c r="C218" s="199">
        <v>2015</v>
      </c>
      <c r="D218" s="241">
        <v>3900</v>
      </c>
    </row>
    <row r="219" spans="1:4" x14ac:dyDescent="0.2">
      <c r="A219" s="5">
        <v>26</v>
      </c>
      <c r="B219" s="198" t="s">
        <v>684</v>
      </c>
      <c r="C219" s="199">
        <v>2015</v>
      </c>
      <c r="D219" s="241">
        <v>4055.12</v>
      </c>
    </row>
    <row r="220" spans="1:4" x14ac:dyDescent="0.2">
      <c r="A220" s="5">
        <v>27</v>
      </c>
      <c r="B220" s="198" t="s">
        <v>685</v>
      </c>
      <c r="C220" s="199">
        <v>2015</v>
      </c>
      <c r="D220" s="241">
        <v>3696.46</v>
      </c>
    </row>
    <row r="221" spans="1:4" x14ac:dyDescent="0.2">
      <c r="A221" s="5">
        <v>28</v>
      </c>
      <c r="B221" s="198" t="s">
        <v>686</v>
      </c>
      <c r="C221" s="199">
        <v>2015</v>
      </c>
      <c r="D221" s="241">
        <v>3696.46</v>
      </c>
    </row>
    <row r="222" spans="1:4" x14ac:dyDescent="0.2">
      <c r="A222" s="5">
        <v>29</v>
      </c>
      <c r="B222" s="152" t="s">
        <v>687</v>
      </c>
      <c r="C222" s="153">
        <v>2016</v>
      </c>
      <c r="D222" s="160">
        <v>379</v>
      </c>
    </row>
    <row r="223" spans="1:4" x14ac:dyDescent="0.2">
      <c r="A223" s="5">
        <v>30</v>
      </c>
      <c r="B223" s="154" t="s">
        <v>689</v>
      </c>
      <c r="C223" s="155">
        <v>2015</v>
      </c>
      <c r="D223" s="161">
        <v>419.68</v>
      </c>
    </row>
    <row r="224" spans="1:4" x14ac:dyDescent="0.2">
      <c r="A224" s="5">
        <v>31</v>
      </c>
      <c r="B224" s="154" t="s">
        <v>690</v>
      </c>
      <c r="C224" s="155">
        <v>2015</v>
      </c>
      <c r="D224" s="161">
        <v>139</v>
      </c>
    </row>
    <row r="225" spans="1:5" x14ac:dyDescent="0.2">
      <c r="A225" s="5">
        <v>32</v>
      </c>
      <c r="B225" s="154" t="s">
        <v>691</v>
      </c>
      <c r="C225" s="155">
        <v>2015</v>
      </c>
      <c r="D225" s="161">
        <v>300</v>
      </c>
    </row>
    <row r="226" spans="1:5" x14ac:dyDescent="0.2">
      <c r="A226" s="5">
        <v>33</v>
      </c>
      <c r="B226" s="154" t="s">
        <v>692</v>
      </c>
      <c r="C226" s="155">
        <v>2016</v>
      </c>
      <c r="D226" s="161">
        <v>1045.5</v>
      </c>
    </row>
    <row r="227" spans="1:5" x14ac:dyDescent="0.2">
      <c r="A227" s="5">
        <v>34</v>
      </c>
      <c r="B227" s="154" t="s">
        <v>693</v>
      </c>
      <c r="C227" s="155">
        <v>2017</v>
      </c>
      <c r="D227" s="161">
        <v>369</v>
      </c>
    </row>
    <row r="228" spans="1:5" x14ac:dyDescent="0.2">
      <c r="A228" s="5">
        <v>35</v>
      </c>
      <c r="B228" s="154" t="s">
        <v>694</v>
      </c>
      <c r="C228" s="155">
        <v>2017</v>
      </c>
      <c r="D228" s="161">
        <v>7090</v>
      </c>
    </row>
    <row r="229" spans="1:5" s="61" customFormat="1" x14ac:dyDescent="0.2">
      <c r="A229" s="308" t="s">
        <v>0</v>
      </c>
      <c r="B229" s="308"/>
      <c r="C229" s="308"/>
      <c r="D229" s="118">
        <f>SUM(D194:D228)</f>
        <v>63722.58</v>
      </c>
      <c r="E229" s="60"/>
    </row>
    <row r="230" spans="1:5" s="8" customFormat="1" x14ac:dyDescent="0.2">
      <c r="A230" s="327" t="s">
        <v>970</v>
      </c>
      <c r="B230" s="327"/>
      <c r="C230" s="327"/>
      <c r="D230" s="327"/>
      <c r="E230" s="7"/>
    </row>
    <row r="231" spans="1:5" s="8" customFormat="1" x14ac:dyDescent="0.2">
      <c r="A231" s="5">
        <v>1</v>
      </c>
      <c r="B231" s="198" t="s">
        <v>748</v>
      </c>
      <c r="C231" s="199">
        <v>2013</v>
      </c>
      <c r="D231" s="241">
        <v>1700</v>
      </c>
      <c r="E231" s="7"/>
    </row>
    <row r="232" spans="1:5" s="8" customFormat="1" x14ac:dyDescent="0.2">
      <c r="A232" s="5">
        <v>2</v>
      </c>
      <c r="B232" s="207" t="s">
        <v>749</v>
      </c>
      <c r="C232" s="208">
        <v>2014</v>
      </c>
      <c r="D232" s="242">
        <v>820.41</v>
      </c>
      <c r="E232" s="7"/>
    </row>
    <row r="233" spans="1:5" s="8" customFormat="1" x14ac:dyDescent="0.2">
      <c r="A233" s="5">
        <v>3</v>
      </c>
      <c r="B233" s="212" t="s">
        <v>750</v>
      </c>
      <c r="C233" s="205">
        <v>2014</v>
      </c>
      <c r="D233" s="243">
        <v>599.99</v>
      </c>
      <c r="E233" s="7"/>
    </row>
    <row r="234" spans="1:5" s="8" customFormat="1" x14ac:dyDescent="0.2">
      <c r="A234" s="5">
        <v>4</v>
      </c>
      <c r="B234" s="212" t="s">
        <v>751</v>
      </c>
      <c r="C234" s="205">
        <v>2014</v>
      </c>
      <c r="D234" s="243">
        <v>7300.01</v>
      </c>
      <c r="E234" s="7"/>
    </row>
    <row r="235" spans="1:5" s="8" customFormat="1" x14ac:dyDescent="0.2">
      <c r="A235" s="5">
        <v>5</v>
      </c>
      <c r="B235" s="212" t="s">
        <v>752</v>
      </c>
      <c r="C235" s="205">
        <v>2014</v>
      </c>
      <c r="D235" s="243">
        <v>3900</v>
      </c>
      <c r="E235" s="7"/>
    </row>
    <row r="236" spans="1:5" s="8" customFormat="1" x14ac:dyDescent="0.2">
      <c r="A236" s="5">
        <v>6</v>
      </c>
      <c r="B236" s="198" t="s">
        <v>753</v>
      </c>
      <c r="C236" s="199">
        <v>2014</v>
      </c>
      <c r="D236" s="241">
        <v>1500</v>
      </c>
      <c r="E236" s="7"/>
    </row>
    <row r="237" spans="1:5" s="8" customFormat="1" x14ac:dyDescent="0.2">
      <c r="A237" s="5">
        <v>7</v>
      </c>
      <c r="B237" s="198" t="s">
        <v>642</v>
      </c>
      <c r="C237" s="199">
        <v>2014</v>
      </c>
      <c r="D237" s="241">
        <v>2999.99</v>
      </c>
      <c r="E237" s="7"/>
    </row>
    <row r="238" spans="1:5" s="8" customFormat="1" x14ac:dyDescent="0.2">
      <c r="A238" s="5">
        <v>8</v>
      </c>
      <c r="B238" s="216" t="s">
        <v>752</v>
      </c>
      <c r="C238" s="204">
        <v>2015</v>
      </c>
      <c r="D238" s="245">
        <v>4000</v>
      </c>
      <c r="E238" s="77"/>
    </row>
    <row r="239" spans="1:5" s="8" customFormat="1" x14ac:dyDescent="0.2">
      <c r="A239" s="5">
        <v>9</v>
      </c>
      <c r="B239" s="216" t="s">
        <v>642</v>
      </c>
      <c r="C239" s="204">
        <v>2015</v>
      </c>
      <c r="D239" s="246">
        <v>2690</v>
      </c>
      <c r="E239" s="77"/>
    </row>
    <row r="240" spans="1:5" s="8" customFormat="1" x14ac:dyDescent="0.2">
      <c r="A240" s="5">
        <v>10</v>
      </c>
      <c r="B240" s="212" t="s">
        <v>754</v>
      </c>
      <c r="C240" s="205">
        <v>2015</v>
      </c>
      <c r="D240" s="243">
        <v>320</v>
      </c>
      <c r="E240" s="77"/>
    </row>
    <row r="241" spans="1:5" s="8" customFormat="1" x14ac:dyDescent="0.2">
      <c r="A241" s="5">
        <v>11</v>
      </c>
      <c r="B241" s="216" t="s">
        <v>642</v>
      </c>
      <c r="C241" s="204">
        <v>2015</v>
      </c>
      <c r="D241" s="246">
        <v>2690</v>
      </c>
      <c r="E241" s="77"/>
    </row>
    <row r="242" spans="1:5" s="8" customFormat="1" x14ac:dyDescent="0.2">
      <c r="A242" s="5">
        <v>12</v>
      </c>
      <c r="B242" s="212" t="s">
        <v>754</v>
      </c>
      <c r="C242" s="205">
        <v>2015</v>
      </c>
      <c r="D242" s="243">
        <v>320</v>
      </c>
      <c r="E242" s="77"/>
    </row>
    <row r="243" spans="1:5" s="8" customFormat="1" x14ac:dyDescent="0.2">
      <c r="A243" s="5">
        <v>13</v>
      </c>
      <c r="B243" s="216" t="s">
        <v>755</v>
      </c>
      <c r="C243" s="204">
        <v>2016</v>
      </c>
      <c r="D243" s="246">
        <v>2160</v>
      </c>
      <c r="E243" s="77"/>
    </row>
    <row r="244" spans="1:5" s="61" customFormat="1" x14ac:dyDescent="0.2">
      <c r="A244" s="308" t="s">
        <v>0</v>
      </c>
      <c r="B244" s="308"/>
      <c r="C244" s="308"/>
      <c r="D244" s="118">
        <f>SUM(D231:D243)</f>
        <v>31000.400000000001</v>
      </c>
      <c r="E244" s="60"/>
    </row>
    <row r="245" spans="1:5" s="8" customFormat="1" ht="16.5" customHeight="1" x14ac:dyDescent="0.2">
      <c r="A245" s="327" t="s">
        <v>94</v>
      </c>
      <c r="B245" s="327"/>
      <c r="C245" s="327"/>
      <c r="D245" s="327"/>
      <c r="E245" s="7"/>
    </row>
    <row r="246" spans="1:5" s="8" customFormat="1" x14ac:dyDescent="0.2">
      <c r="A246" s="5">
        <v>1</v>
      </c>
      <c r="B246" s="198" t="s">
        <v>788</v>
      </c>
      <c r="C246" s="199">
        <v>2013</v>
      </c>
      <c r="D246" s="241">
        <v>1699.99</v>
      </c>
      <c r="E246" s="7"/>
    </row>
    <row r="247" spans="1:5" s="8" customFormat="1" x14ac:dyDescent="0.2">
      <c r="A247" s="5">
        <v>2</v>
      </c>
      <c r="B247" s="198" t="s">
        <v>789</v>
      </c>
      <c r="C247" s="199">
        <v>2013</v>
      </c>
      <c r="D247" s="241">
        <v>1599.99</v>
      </c>
      <c r="E247" s="7"/>
    </row>
    <row r="248" spans="1:5" s="8" customFormat="1" x14ac:dyDescent="0.2">
      <c r="A248" s="5">
        <v>3</v>
      </c>
      <c r="B248" s="207" t="s">
        <v>790</v>
      </c>
      <c r="C248" s="199">
        <v>2013</v>
      </c>
      <c r="D248" s="242">
        <v>250</v>
      </c>
      <c r="E248" s="7"/>
    </row>
    <row r="249" spans="1:5" s="8" customFormat="1" x14ac:dyDescent="0.2">
      <c r="A249" s="5">
        <v>4</v>
      </c>
      <c r="B249" s="198" t="s">
        <v>791</v>
      </c>
      <c r="C249" s="199">
        <v>2013</v>
      </c>
      <c r="D249" s="241">
        <v>2046</v>
      </c>
      <c r="E249" s="7"/>
    </row>
    <row r="250" spans="1:5" s="8" customFormat="1" x14ac:dyDescent="0.2">
      <c r="A250" s="5">
        <v>5</v>
      </c>
      <c r="B250" s="198" t="s">
        <v>792</v>
      </c>
      <c r="C250" s="199">
        <v>2013</v>
      </c>
      <c r="D250" s="241">
        <v>2984</v>
      </c>
      <c r="E250" s="7"/>
    </row>
    <row r="251" spans="1:5" s="8" customFormat="1" x14ac:dyDescent="0.2">
      <c r="A251" s="5">
        <v>6</v>
      </c>
      <c r="B251" s="198" t="s">
        <v>793</v>
      </c>
      <c r="C251" s="199">
        <v>2014</v>
      </c>
      <c r="D251" s="241">
        <v>1500</v>
      </c>
      <c r="E251" s="7"/>
    </row>
    <row r="252" spans="1:5" s="8" customFormat="1" x14ac:dyDescent="0.2">
      <c r="A252" s="5">
        <v>7</v>
      </c>
      <c r="B252" s="198" t="s">
        <v>794</v>
      </c>
      <c r="C252" s="199">
        <v>2014</v>
      </c>
      <c r="D252" s="241">
        <v>6890</v>
      </c>
      <c r="E252" s="7"/>
    </row>
    <row r="253" spans="1:5" s="8" customFormat="1" x14ac:dyDescent="0.2">
      <c r="A253" s="5">
        <v>8</v>
      </c>
      <c r="B253" s="198" t="s">
        <v>795</v>
      </c>
      <c r="C253" s="199">
        <v>2014</v>
      </c>
      <c r="D253" s="241">
        <v>490</v>
      </c>
      <c r="E253" s="7"/>
    </row>
    <row r="254" spans="1:5" s="8" customFormat="1" x14ac:dyDescent="0.2">
      <c r="A254" s="5">
        <v>9</v>
      </c>
      <c r="B254" s="198" t="s">
        <v>793</v>
      </c>
      <c r="C254" s="199">
        <v>2014</v>
      </c>
      <c r="D254" s="241">
        <v>1500</v>
      </c>
      <c r="E254" s="7"/>
    </row>
    <row r="255" spans="1:5" s="8" customFormat="1" x14ac:dyDescent="0.2">
      <c r="A255" s="5">
        <v>10</v>
      </c>
      <c r="B255" s="198" t="s">
        <v>796</v>
      </c>
      <c r="C255" s="199">
        <v>2014</v>
      </c>
      <c r="D255" s="241">
        <v>2999.99</v>
      </c>
      <c r="E255" s="7"/>
    </row>
    <row r="256" spans="1:5" s="8" customFormat="1" x14ac:dyDescent="0.2">
      <c r="A256" s="5">
        <v>11</v>
      </c>
      <c r="B256" s="198" t="s">
        <v>797</v>
      </c>
      <c r="C256" s="199">
        <v>2014</v>
      </c>
      <c r="D256" s="241">
        <v>2349</v>
      </c>
      <c r="E256" s="7"/>
    </row>
    <row r="257" spans="1:5" s="8" customFormat="1" x14ac:dyDescent="0.2">
      <c r="A257" s="5">
        <v>12</v>
      </c>
      <c r="B257" s="198" t="s">
        <v>798</v>
      </c>
      <c r="C257" s="199">
        <v>2014</v>
      </c>
      <c r="D257" s="241">
        <v>829</v>
      </c>
      <c r="E257" s="7"/>
    </row>
    <row r="258" spans="1:5" s="8" customFormat="1" x14ac:dyDescent="0.2">
      <c r="A258" s="5">
        <v>13</v>
      </c>
      <c r="B258" s="198" t="s">
        <v>799</v>
      </c>
      <c r="C258" s="199">
        <v>2014</v>
      </c>
      <c r="D258" s="241">
        <v>109</v>
      </c>
      <c r="E258" s="7"/>
    </row>
    <row r="259" spans="1:5" s="8" customFormat="1" x14ac:dyDescent="0.2">
      <c r="A259" s="5">
        <v>14</v>
      </c>
      <c r="B259" s="198" t="s">
        <v>794</v>
      </c>
      <c r="C259" s="199">
        <v>2014</v>
      </c>
      <c r="D259" s="241">
        <v>3001.2</v>
      </c>
      <c r="E259" s="7"/>
    </row>
    <row r="260" spans="1:5" s="8" customFormat="1" x14ac:dyDescent="0.2">
      <c r="A260" s="5">
        <v>15</v>
      </c>
      <c r="B260" s="198" t="s">
        <v>800</v>
      </c>
      <c r="C260" s="199">
        <v>2014</v>
      </c>
      <c r="D260" s="241">
        <v>2998.8</v>
      </c>
      <c r="E260" s="7"/>
    </row>
    <row r="261" spans="1:5" s="8" customFormat="1" x14ac:dyDescent="0.2">
      <c r="A261" s="5">
        <v>16</v>
      </c>
      <c r="B261" s="198" t="s">
        <v>801</v>
      </c>
      <c r="C261" s="199">
        <v>2014</v>
      </c>
      <c r="D261" s="241">
        <v>250</v>
      </c>
      <c r="E261" s="7"/>
    </row>
    <row r="262" spans="1:5" s="8" customFormat="1" x14ac:dyDescent="0.2">
      <c r="A262" s="5">
        <v>17</v>
      </c>
      <c r="B262" s="198" t="s">
        <v>801</v>
      </c>
      <c r="C262" s="199">
        <v>2014</v>
      </c>
      <c r="D262" s="241">
        <v>250</v>
      </c>
      <c r="E262" s="7"/>
    </row>
    <row r="263" spans="1:5" s="8" customFormat="1" x14ac:dyDescent="0.2">
      <c r="A263" s="5">
        <v>18</v>
      </c>
      <c r="B263" s="198" t="s">
        <v>802</v>
      </c>
      <c r="C263" s="199">
        <v>2015</v>
      </c>
      <c r="D263" s="241">
        <v>1000</v>
      </c>
      <c r="E263" s="7"/>
    </row>
    <row r="264" spans="1:5" s="8" customFormat="1" x14ac:dyDescent="0.2">
      <c r="A264" s="5">
        <v>19</v>
      </c>
      <c r="B264" s="198" t="s">
        <v>803</v>
      </c>
      <c r="C264" s="199">
        <v>2015</v>
      </c>
      <c r="D264" s="241">
        <v>3696.47</v>
      </c>
      <c r="E264" s="7"/>
    </row>
    <row r="265" spans="1:5" s="8" customFormat="1" x14ac:dyDescent="0.2">
      <c r="A265" s="5">
        <v>20</v>
      </c>
      <c r="B265" s="198" t="s">
        <v>804</v>
      </c>
      <c r="C265" s="199">
        <v>2015</v>
      </c>
      <c r="D265" s="241">
        <v>659.04</v>
      </c>
      <c r="E265" s="7"/>
    </row>
    <row r="266" spans="1:5" s="8" customFormat="1" x14ac:dyDescent="0.2">
      <c r="A266" s="5">
        <v>21</v>
      </c>
      <c r="B266" s="198" t="s">
        <v>804</v>
      </c>
      <c r="C266" s="199">
        <v>2015</v>
      </c>
      <c r="D266" s="241">
        <v>659.04</v>
      </c>
      <c r="E266" s="7"/>
    </row>
    <row r="267" spans="1:5" s="8" customFormat="1" x14ac:dyDescent="0.2">
      <c r="A267" s="5">
        <v>22</v>
      </c>
      <c r="B267" s="198" t="s">
        <v>804</v>
      </c>
      <c r="C267" s="199">
        <v>2015</v>
      </c>
      <c r="D267" s="241">
        <v>659.04</v>
      </c>
      <c r="E267" s="7"/>
    </row>
    <row r="268" spans="1:5" s="8" customFormat="1" x14ac:dyDescent="0.2">
      <c r="A268" s="5">
        <v>23</v>
      </c>
      <c r="B268" s="198" t="s">
        <v>805</v>
      </c>
      <c r="C268" s="199">
        <v>2015</v>
      </c>
      <c r="D268" s="241">
        <v>218.8</v>
      </c>
      <c r="E268" s="7"/>
    </row>
    <row r="269" spans="1:5" s="8" customFormat="1" x14ac:dyDescent="0.2">
      <c r="A269" s="5">
        <v>24</v>
      </c>
      <c r="B269" s="198" t="s">
        <v>806</v>
      </c>
      <c r="C269" s="199">
        <v>2015</v>
      </c>
      <c r="D269" s="241">
        <v>3900</v>
      </c>
      <c r="E269" s="7"/>
    </row>
    <row r="270" spans="1:5" s="8" customFormat="1" x14ac:dyDescent="0.2">
      <c r="A270" s="5">
        <v>25</v>
      </c>
      <c r="B270" s="152" t="s">
        <v>807</v>
      </c>
      <c r="C270" s="153">
        <v>2016</v>
      </c>
      <c r="D270" s="211">
        <v>4601.68</v>
      </c>
    </row>
    <row r="271" spans="1:5" s="8" customFormat="1" x14ac:dyDescent="0.2">
      <c r="A271" s="5">
        <v>26</v>
      </c>
      <c r="B271" s="154" t="s">
        <v>808</v>
      </c>
      <c r="C271" s="155">
        <v>2016</v>
      </c>
      <c r="D271" s="161">
        <v>1748.32</v>
      </c>
    </row>
    <row r="272" spans="1:5" s="8" customFormat="1" ht="25.5" x14ac:dyDescent="0.2">
      <c r="A272" s="5">
        <v>27</v>
      </c>
      <c r="B272" s="154" t="s">
        <v>809</v>
      </c>
      <c r="C272" s="155">
        <v>2016</v>
      </c>
      <c r="D272" s="161">
        <v>7700</v>
      </c>
    </row>
    <row r="273" spans="1:5" s="8" customFormat="1" x14ac:dyDescent="0.2">
      <c r="A273" s="5">
        <v>28</v>
      </c>
      <c r="B273" s="198" t="s">
        <v>810</v>
      </c>
      <c r="C273" s="199">
        <v>2016</v>
      </c>
      <c r="D273" s="241">
        <v>3000</v>
      </c>
    </row>
    <row r="274" spans="1:5" s="8" customFormat="1" x14ac:dyDescent="0.2">
      <c r="A274" s="5">
        <v>29</v>
      </c>
      <c r="B274" s="198" t="s">
        <v>811</v>
      </c>
      <c r="C274" s="199">
        <v>2016</v>
      </c>
      <c r="D274" s="241">
        <v>2499</v>
      </c>
      <c r="E274" s="7"/>
    </row>
    <row r="275" spans="1:5" s="61" customFormat="1" x14ac:dyDescent="0.2">
      <c r="A275" s="308" t="s">
        <v>0</v>
      </c>
      <c r="B275" s="308"/>
      <c r="C275" s="308"/>
      <c r="D275" s="118">
        <f>SUM(D246:D274)</f>
        <v>62088.360000000008</v>
      </c>
    </row>
    <row r="276" spans="1:5" s="8" customFormat="1" ht="16.5" customHeight="1" x14ac:dyDescent="0.2">
      <c r="A276" s="327" t="s">
        <v>99</v>
      </c>
      <c r="B276" s="327"/>
      <c r="C276" s="327"/>
      <c r="D276" s="327"/>
    </row>
    <row r="277" spans="1:5" s="8" customFormat="1" x14ac:dyDescent="0.2">
      <c r="A277" s="5">
        <v>1</v>
      </c>
      <c r="B277" s="234" t="s">
        <v>882</v>
      </c>
      <c r="C277" s="233">
        <v>2013</v>
      </c>
      <c r="D277" s="239">
        <v>527.64</v>
      </c>
    </row>
    <row r="278" spans="1:5" s="8" customFormat="1" x14ac:dyDescent="0.2">
      <c r="A278" s="5">
        <v>2</v>
      </c>
      <c r="B278" s="234" t="s">
        <v>883</v>
      </c>
      <c r="C278" s="233">
        <v>2014</v>
      </c>
      <c r="D278" s="239">
        <v>2770.36</v>
      </c>
    </row>
    <row r="279" spans="1:5" s="8" customFormat="1" x14ac:dyDescent="0.2">
      <c r="A279" s="5">
        <v>3</v>
      </c>
      <c r="B279" s="234" t="s">
        <v>884</v>
      </c>
      <c r="C279" s="233">
        <v>2016</v>
      </c>
      <c r="D279" s="239">
        <v>3486.18</v>
      </c>
    </row>
    <row r="280" spans="1:5" s="8" customFormat="1" x14ac:dyDescent="0.2">
      <c r="A280" s="5">
        <v>4</v>
      </c>
      <c r="B280" s="234" t="s">
        <v>885</v>
      </c>
      <c r="C280" s="233">
        <v>2017</v>
      </c>
      <c r="D280" s="239">
        <v>1869.11</v>
      </c>
    </row>
    <row r="281" spans="1:5" s="61" customFormat="1" x14ac:dyDescent="0.2">
      <c r="A281" s="308" t="s">
        <v>0</v>
      </c>
      <c r="B281" s="308"/>
      <c r="C281" s="308"/>
      <c r="D281" s="118">
        <f>SUM(D277:D280)</f>
        <v>8653.2900000000009</v>
      </c>
    </row>
    <row r="282" spans="1:5" s="8" customFormat="1" x14ac:dyDescent="0.2">
      <c r="A282" s="114"/>
      <c r="B282" s="13"/>
      <c r="C282" s="14"/>
      <c r="D282" s="119"/>
    </row>
    <row r="283" spans="1:5" s="8" customFormat="1" x14ac:dyDescent="0.2">
      <c r="A283" s="328" t="s">
        <v>105</v>
      </c>
      <c r="B283" s="328"/>
      <c r="C283" s="328"/>
      <c r="D283" s="328"/>
    </row>
    <row r="284" spans="1:5" s="8" customFormat="1" ht="25.5" x14ac:dyDescent="0.2">
      <c r="A284" s="66" t="s">
        <v>18</v>
      </c>
      <c r="B284" s="66" t="s">
        <v>26</v>
      </c>
      <c r="C284" s="66" t="s">
        <v>27</v>
      </c>
      <c r="D284" s="124" t="s">
        <v>28</v>
      </c>
    </row>
    <row r="285" spans="1:5" x14ac:dyDescent="0.2">
      <c r="A285" s="327" t="s">
        <v>58</v>
      </c>
      <c r="B285" s="327"/>
      <c r="C285" s="327"/>
      <c r="D285" s="327"/>
      <c r="E285" s="4"/>
    </row>
    <row r="286" spans="1:5" s="8" customFormat="1" x14ac:dyDescent="0.2">
      <c r="A286" s="5">
        <v>1</v>
      </c>
      <c r="B286" s="162" t="s">
        <v>436</v>
      </c>
      <c r="C286" s="163">
        <v>2013</v>
      </c>
      <c r="D286" s="164">
        <v>1850.01</v>
      </c>
    </row>
    <row r="287" spans="1:5" s="8" customFormat="1" x14ac:dyDescent="0.2">
      <c r="A287" s="5">
        <v>2</v>
      </c>
      <c r="B287" s="162" t="s">
        <v>437</v>
      </c>
      <c r="C287" s="163">
        <v>2014</v>
      </c>
      <c r="D287" s="164">
        <v>569.98</v>
      </c>
    </row>
    <row r="288" spans="1:5" s="8" customFormat="1" x14ac:dyDescent="0.2">
      <c r="A288" s="5">
        <v>3</v>
      </c>
      <c r="B288" s="6" t="s">
        <v>438</v>
      </c>
      <c r="C288" s="5">
        <v>2013</v>
      </c>
      <c r="D288" s="70">
        <v>549.99</v>
      </c>
    </row>
    <row r="289" spans="1:4" s="8" customFormat="1" x14ac:dyDescent="0.2">
      <c r="A289" s="5">
        <v>4</v>
      </c>
      <c r="B289" s="6" t="s">
        <v>439</v>
      </c>
      <c r="C289" s="5">
        <v>2016</v>
      </c>
      <c r="D289" s="70">
        <v>449</v>
      </c>
    </row>
    <row r="290" spans="1:4" s="8" customFormat="1" x14ac:dyDescent="0.2">
      <c r="A290" s="5">
        <v>5</v>
      </c>
      <c r="B290" s="6" t="s">
        <v>440</v>
      </c>
      <c r="C290" s="5">
        <v>2014</v>
      </c>
      <c r="D290" s="70">
        <v>109.99</v>
      </c>
    </row>
    <row r="291" spans="1:4" s="8" customFormat="1" x14ac:dyDescent="0.2">
      <c r="A291" s="5">
        <v>6</v>
      </c>
      <c r="B291" s="6" t="s">
        <v>441</v>
      </c>
      <c r="C291" s="5">
        <v>2013</v>
      </c>
      <c r="D291" s="70">
        <v>200</v>
      </c>
    </row>
    <row r="292" spans="1:4" s="8" customFormat="1" x14ac:dyDescent="0.2">
      <c r="A292" s="5">
        <v>7</v>
      </c>
      <c r="B292" s="6" t="s">
        <v>441</v>
      </c>
      <c r="C292" s="5">
        <v>2015</v>
      </c>
      <c r="D292" s="70">
        <v>199</v>
      </c>
    </row>
    <row r="293" spans="1:4" s="8" customFormat="1" x14ac:dyDescent="0.2">
      <c r="A293" s="5">
        <v>8</v>
      </c>
      <c r="B293" s="6" t="s">
        <v>442</v>
      </c>
      <c r="C293" s="5">
        <v>2013</v>
      </c>
      <c r="D293" s="70">
        <v>903.02</v>
      </c>
    </row>
    <row r="294" spans="1:4" s="8" customFormat="1" x14ac:dyDescent="0.2">
      <c r="A294" s="5">
        <v>9</v>
      </c>
      <c r="B294" s="6" t="s">
        <v>443</v>
      </c>
      <c r="C294" s="5">
        <v>2015</v>
      </c>
      <c r="D294" s="70">
        <v>499</v>
      </c>
    </row>
    <row r="295" spans="1:4" s="8" customFormat="1" x14ac:dyDescent="0.2">
      <c r="A295" s="5">
        <v>10</v>
      </c>
      <c r="B295" s="6" t="s">
        <v>443</v>
      </c>
      <c r="C295" s="5">
        <v>2015</v>
      </c>
      <c r="D295" s="70">
        <v>489</v>
      </c>
    </row>
    <row r="296" spans="1:4" s="8" customFormat="1" x14ac:dyDescent="0.2">
      <c r="A296" s="5">
        <v>11</v>
      </c>
      <c r="B296" s="6" t="s">
        <v>444</v>
      </c>
      <c r="C296" s="5">
        <v>2016</v>
      </c>
      <c r="D296" s="70">
        <v>559.99</v>
      </c>
    </row>
    <row r="297" spans="1:4" s="8" customFormat="1" x14ac:dyDescent="0.2">
      <c r="A297" s="5">
        <v>12</v>
      </c>
      <c r="B297" s="6" t="s">
        <v>445</v>
      </c>
      <c r="C297" s="5">
        <v>2013</v>
      </c>
      <c r="D297" s="70">
        <v>5350</v>
      </c>
    </row>
    <row r="298" spans="1:4" s="8" customFormat="1" x14ac:dyDescent="0.2">
      <c r="A298" s="5">
        <v>13</v>
      </c>
      <c r="B298" s="6" t="s">
        <v>445</v>
      </c>
      <c r="C298" s="5">
        <v>2013</v>
      </c>
      <c r="D298" s="70">
        <v>5960</v>
      </c>
    </row>
    <row r="299" spans="1:4" s="8" customFormat="1" x14ac:dyDescent="0.2">
      <c r="A299" s="5">
        <v>14</v>
      </c>
      <c r="B299" s="6" t="s">
        <v>446</v>
      </c>
      <c r="C299" s="5">
        <v>2016</v>
      </c>
      <c r="D299" s="70">
        <v>549.99</v>
      </c>
    </row>
    <row r="300" spans="1:4" s="8" customFormat="1" x14ac:dyDescent="0.2">
      <c r="A300" s="5">
        <v>15</v>
      </c>
      <c r="B300" s="6" t="s">
        <v>447</v>
      </c>
      <c r="C300" s="5">
        <v>2014</v>
      </c>
      <c r="D300" s="70">
        <v>16991</v>
      </c>
    </row>
    <row r="301" spans="1:4" s="8" customFormat="1" x14ac:dyDescent="0.2">
      <c r="A301" s="5">
        <v>16</v>
      </c>
      <c r="B301" s="6" t="s">
        <v>448</v>
      </c>
      <c r="C301" s="5">
        <v>2016</v>
      </c>
      <c r="D301" s="70">
        <v>5000</v>
      </c>
    </row>
    <row r="302" spans="1:4" s="8" customFormat="1" x14ac:dyDescent="0.2">
      <c r="A302" s="5">
        <v>17</v>
      </c>
      <c r="B302" s="6" t="s">
        <v>449</v>
      </c>
      <c r="C302" s="5">
        <v>2014</v>
      </c>
      <c r="D302" s="70">
        <v>2850</v>
      </c>
    </row>
    <row r="303" spans="1:4" s="8" customFormat="1" x14ac:dyDescent="0.2">
      <c r="A303" s="5">
        <v>18</v>
      </c>
      <c r="B303" s="6" t="s">
        <v>450</v>
      </c>
      <c r="C303" s="5">
        <v>2015</v>
      </c>
      <c r="D303" s="70">
        <v>1999</v>
      </c>
    </row>
    <row r="304" spans="1:4" s="8" customFormat="1" x14ac:dyDescent="0.2">
      <c r="A304" s="5">
        <v>19</v>
      </c>
      <c r="B304" s="6" t="s">
        <v>451</v>
      </c>
      <c r="C304" s="5">
        <v>2015</v>
      </c>
      <c r="D304" s="70">
        <v>800</v>
      </c>
    </row>
    <row r="305" spans="1:4" s="8" customFormat="1" x14ac:dyDescent="0.2">
      <c r="A305" s="5">
        <v>20</v>
      </c>
      <c r="B305" s="6" t="s">
        <v>451</v>
      </c>
      <c r="C305" s="5">
        <v>2015</v>
      </c>
      <c r="D305" s="70">
        <v>800</v>
      </c>
    </row>
    <row r="306" spans="1:4" s="8" customFormat="1" x14ac:dyDescent="0.2">
      <c r="A306" s="5">
        <v>21</v>
      </c>
      <c r="B306" s="6" t="s">
        <v>451</v>
      </c>
      <c r="C306" s="5">
        <v>2015</v>
      </c>
      <c r="D306" s="70">
        <v>2575</v>
      </c>
    </row>
    <row r="307" spans="1:4" s="8" customFormat="1" x14ac:dyDescent="0.2">
      <c r="A307" s="5">
        <v>22</v>
      </c>
      <c r="B307" s="6" t="s">
        <v>451</v>
      </c>
      <c r="C307" s="5">
        <v>2015</v>
      </c>
      <c r="D307" s="70">
        <v>2575</v>
      </c>
    </row>
    <row r="308" spans="1:4" s="8" customFormat="1" x14ac:dyDescent="0.2">
      <c r="A308" s="5">
        <v>23</v>
      </c>
      <c r="B308" s="6" t="s">
        <v>452</v>
      </c>
      <c r="C308" s="5">
        <v>2016</v>
      </c>
      <c r="D308" s="70">
        <v>2094</v>
      </c>
    </row>
    <row r="309" spans="1:4" s="8" customFormat="1" x14ac:dyDescent="0.2">
      <c r="A309" s="5">
        <v>24</v>
      </c>
      <c r="B309" s="6" t="s">
        <v>453</v>
      </c>
      <c r="C309" s="5">
        <v>2014</v>
      </c>
      <c r="D309" s="70">
        <v>2460</v>
      </c>
    </row>
    <row r="310" spans="1:4" s="8" customFormat="1" x14ac:dyDescent="0.2">
      <c r="A310" s="5">
        <v>25</v>
      </c>
      <c r="B310" s="6" t="s">
        <v>454</v>
      </c>
      <c r="C310" s="5">
        <v>2014</v>
      </c>
      <c r="D310" s="70">
        <v>1823.98</v>
      </c>
    </row>
    <row r="311" spans="1:4" s="8" customFormat="1" x14ac:dyDescent="0.2">
      <c r="A311" s="5">
        <v>26</v>
      </c>
      <c r="B311" s="6" t="s">
        <v>455</v>
      </c>
      <c r="C311" s="5">
        <v>2015</v>
      </c>
      <c r="D311" s="70">
        <v>999</v>
      </c>
    </row>
    <row r="312" spans="1:4" s="8" customFormat="1" x14ac:dyDescent="0.2">
      <c r="A312" s="5">
        <v>27</v>
      </c>
      <c r="B312" s="6" t="s">
        <v>455</v>
      </c>
      <c r="C312" s="5">
        <v>2016</v>
      </c>
      <c r="D312" s="70">
        <v>549</v>
      </c>
    </row>
    <row r="313" spans="1:4" s="8" customFormat="1" x14ac:dyDescent="0.2">
      <c r="A313" s="5">
        <v>28</v>
      </c>
      <c r="B313" s="6" t="s">
        <v>456</v>
      </c>
      <c r="C313" s="5">
        <v>2014</v>
      </c>
      <c r="D313" s="70">
        <v>455</v>
      </c>
    </row>
    <row r="314" spans="1:4" s="8" customFormat="1" x14ac:dyDescent="0.2">
      <c r="A314" s="5">
        <v>29</v>
      </c>
      <c r="B314" s="6" t="s">
        <v>456</v>
      </c>
      <c r="C314" s="5">
        <v>2014</v>
      </c>
      <c r="D314" s="70">
        <v>455</v>
      </c>
    </row>
    <row r="315" spans="1:4" s="8" customFormat="1" x14ac:dyDescent="0.2">
      <c r="A315" s="5">
        <v>30</v>
      </c>
      <c r="B315" s="6" t="s">
        <v>457</v>
      </c>
      <c r="C315" s="5">
        <v>2016</v>
      </c>
      <c r="D315" s="70">
        <v>7830</v>
      </c>
    </row>
    <row r="316" spans="1:4" s="8" customFormat="1" x14ac:dyDescent="0.2">
      <c r="A316" s="5">
        <v>31</v>
      </c>
      <c r="B316" s="6" t="s">
        <v>458</v>
      </c>
      <c r="C316" s="5">
        <v>2016</v>
      </c>
      <c r="D316" s="70">
        <v>1200</v>
      </c>
    </row>
    <row r="317" spans="1:4" s="8" customFormat="1" x14ac:dyDescent="0.2">
      <c r="A317" s="5">
        <v>32</v>
      </c>
      <c r="B317" s="6" t="s">
        <v>458</v>
      </c>
      <c r="C317" s="5">
        <v>2014</v>
      </c>
      <c r="D317" s="70">
        <v>158.99</v>
      </c>
    </row>
    <row r="318" spans="1:4" s="8" customFormat="1" x14ac:dyDescent="0.2">
      <c r="A318" s="5">
        <v>33</v>
      </c>
      <c r="B318" s="6" t="s">
        <v>459</v>
      </c>
      <c r="C318" s="5">
        <v>2015</v>
      </c>
      <c r="D318" s="70">
        <v>599.99</v>
      </c>
    </row>
    <row r="319" spans="1:4" s="8" customFormat="1" x14ac:dyDescent="0.2">
      <c r="A319" s="5">
        <v>34</v>
      </c>
      <c r="B319" s="6" t="s">
        <v>459</v>
      </c>
      <c r="C319" s="5">
        <v>2015</v>
      </c>
      <c r="D319" s="70">
        <v>599.99</v>
      </c>
    </row>
    <row r="320" spans="1:4" s="8" customFormat="1" x14ac:dyDescent="0.2">
      <c r="A320" s="5">
        <v>35</v>
      </c>
      <c r="B320" s="154" t="s">
        <v>459</v>
      </c>
      <c r="C320" s="155">
        <v>2016</v>
      </c>
      <c r="D320" s="161">
        <v>1790</v>
      </c>
    </row>
    <row r="321" spans="1:5" s="8" customFormat="1" x14ac:dyDescent="0.2">
      <c r="A321" s="5">
        <v>36</v>
      </c>
      <c r="B321" s="154" t="s">
        <v>460</v>
      </c>
      <c r="C321" s="155">
        <v>2016</v>
      </c>
      <c r="D321" s="161">
        <v>898.98</v>
      </c>
    </row>
    <row r="322" spans="1:5" s="8" customFormat="1" x14ac:dyDescent="0.2">
      <c r="A322" s="5">
        <v>37</v>
      </c>
      <c r="B322" s="154" t="s">
        <v>460</v>
      </c>
      <c r="C322" s="155">
        <v>2015</v>
      </c>
      <c r="D322" s="161">
        <v>590</v>
      </c>
    </row>
    <row r="323" spans="1:5" s="8" customFormat="1" x14ac:dyDescent="0.2">
      <c r="A323" s="5">
        <v>38</v>
      </c>
      <c r="B323" s="154" t="s">
        <v>461</v>
      </c>
      <c r="C323" s="155">
        <v>2016</v>
      </c>
      <c r="D323" s="161">
        <v>2800</v>
      </c>
    </row>
    <row r="324" spans="1:5" s="8" customFormat="1" x14ac:dyDescent="0.2">
      <c r="A324" s="5">
        <v>39</v>
      </c>
      <c r="B324" s="154" t="s">
        <v>462</v>
      </c>
      <c r="C324" s="155">
        <v>2013</v>
      </c>
      <c r="D324" s="161">
        <v>508.58</v>
      </c>
    </row>
    <row r="325" spans="1:5" s="8" customFormat="1" x14ac:dyDescent="0.2">
      <c r="A325" s="5">
        <v>40</v>
      </c>
      <c r="B325" s="154" t="s">
        <v>463</v>
      </c>
      <c r="C325" s="155">
        <v>2014</v>
      </c>
      <c r="D325" s="161">
        <v>17.579999999999998</v>
      </c>
    </row>
    <row r="326" spans="1:5" s="8" customFormat="1" x14ac:dyDescent="0.2">
      <c r="A326" s="5">
        <v>41</v>
      </c>
      <c r="B326" s="154" t="s">
        <v>464</v>
      </c>
      <c r="C326" s="155">
        <v>2016</v>
      </c>
      <c r="D326" s="161">
        <v>5535</v>
      </c>
    </row>
    <row r="327" spans="1:5" s="8" customFormat="1" x14ac:dyDescent="0.2">
      <c r="A327" s="5">
        <v>42</v>
      </c>
      <c r="B327" s="154" t="s">
        <v>464</v>
      </c>
      <c r="C327" s="155">
        <v>2016</v>
      </c>
      <c r="D327" s="161">
        <v>5535</v>
      </c>
    </row>
    <row r="328" spans="1:5" s="8" customFormat="1" x14ac:dyDescent="0.2">
      <c r="A328" s="5">
        <v>43</v>
      </c>
      <c r="B328" s="154" t="s">
        <v>453</v>
      </c>
      <c r="C328" s="155">
        <v>2017</v>
      </c>
      <c r="D328" s="161">
        <v>2460</v>
      </c>
    </row>
    <row r="329" spans="1:5" s="8" customFormat="1" x14ac:dyDescent="0.2">
      <c r="A329" s="5">
        <v>44</v>
      </c>
      <c r="B329" s="154" t="s">
        <v>465</v>
      </c>
      <c r="C329" s="155">
        <v>2017</v>
      </c>
      <c r="D329" s="161">
        <v>349.8</v>
      </c>
    </row>
    <row r="330" spans="1:5" s="8" customFormat="1" x14ac:dyDescent="0.2">
      <c r="A330" s="5">
        <v>45</v>
      </c>
      <c r="B330" s="154" t="s">
        <v>466</v>
      </c>
      <c r="C330" s="155">
        <v>2017</v>
      </c>
      <c r="D330" s="161">
        <v>1509</v>
      </c>
    </row>
    <row r="331" spans="1:5" s="8" customFormat="1" x14ac:dyDescent="0.2">
      <c r="A331" s="5">
        <v>46</v>
      </c>
      <c r="B331" s="154" t="s">
        <v>460</v>
      </c>
      <c r="C331" s="155">
        <v>2017</v>
      </c>
      <c r="D331" s="161">
        <v>971</v>
      </c>
    </row>
    <row r="332" spans="1:5" s="8" customFormat="1" x14ac:dyDescent="0.2">
      <c r="A332" s="5">
        <v>47</v>
      </c>
      <c r="B332" s="154" t="s">
        <v>467</v>
      </c>
      <c r="C332" s="155">
        <v>2017</v>
      </c>
      <c r="D332" s="161">
        <v>436</v>
      </c>
    </row>
    <row r="333" spans="1:5" s="8" customFormat="1" x14ac:dyDescent="0.2">
      <c r="A333" s="5">
        <v>48</v>
      </c>
      <c r="B333" s="154" t="s">
        <v>468</v>
      </c>
      <c r="C333" s="155">
        <v>2017</v>
      </c>
      <c r="D333" s="161">
        <v>255</v>
      </c>
    </row>
    <row r="334" spans="1:5" s="8" customFormat="1" x14ac:dyDescent="0.2">
      <c r="A334" s="5">
        <v>49</v>
      </c>
      <c r="B334" s="154" t="s">
        <v>463</v>
      </c>
      <c r="C334" s="155">
        <v>2017</v>
      </c>
      <c r="D334" s="161">
        <v>220.17</v>
      </c>
    </row>
    <row r="335" spans="1:5" s="61" customFormat="1" x14ac:dyDescent="0.2">
      <c r="A335" s="308" t="s">
        <v>0</v>
      </c>
      <c r="B335" s="308"/>
      <c r="C335" s="308"/>
      <c r="D335" s="118">
        <f>SUM(D286:D334)</f>
        <v>94930.030000000028</v>
      </c>
      <c r="E335" s="60"/>
    </row>
    <row r="336" spans="1:5" ht="13.5" customHeight="1" x14ac:dyDescent="0.2">
      <c r="A336" s="327" t="s">
        <v>64</v>
      </c>
      <c r="B336" s="327"/>
      <c r="C336" s="327"/>
      <c r="D336" s="327"/>
    </row>
    <row r="337" spans="1:5" s="8" customFormat="1" ht="13.5" customHeight="1" x14ac:dyDescent="0.2">
      <c r="A337" s="9">
        <v>1</v>
      </c>
      <c r="B337" s="175" t="s">
        <v>492</v>
      </c>
      <c r="C337" s="176">
        <v>2013</v>
      </c>
      <c r="D337" s="237">
        <v>2249</v>
      </c>
      <c r="E337" s="7"/>
    </row>
    <row r="338" spans="1:5" s="8" customFormat="1" ht="13.5" customHeight="1" x14ac:dyDescent="0.2">
      <c r="A338" s="9">
        <v>2</v>
      </c>
      <c r="B338" s="175" t="s">
        <v>493</v>
      </c>
      <c r="C338" s="176">
        <v>2014</v>
      </c>
      <c r="D338" s="237">
        <v>2460</v>
      </c>
      <c r="E338" s="7"/>
    </row>
    <row r="339" spans="1:5" s="8" customFormat="1" ht="13.5" customHeight="1" x14ac:dyDescent="0.2">
      <c r="A339" s="9">
        <v>3</v>
      </c>
      <c r="B339" s="173" t="s">
        <v>494</v>
      </c>
      <c r="C339" s="174">
        <v>2015</v>
      </c>
      <c r="D339" s="195">
        <v>489.98</v>
      </c>
      <c r="E339" s="7"/>
    </row>
    <row r="340" spans="1:5" s="8" customFormat="1" ht="13.5" customHeight="1" x14ac:dyDescent="0.2">
      <c r="A340" s="9">
        <v>4</v>
      </c>
      <c r="B340" s="173" t="s">
        <v>495</v>
      </c>
      <c r="C340" s="174">
        <v>2015</v>
      </c>
      <c r="D340" s="195">
        <v>749</v>
      </c>
      <c r="E340" s="7"/>
    </row>
    <row r="341" spans="1:5" s="61" customFormat="1" ht="13.5" customHeight="1" x14ac:dyDescent="0.2">
      <c r="A341" s="308" t="s">
        <v>0</v>
      </c>
      <c r="B341" s="308"/>
      <c r="C341" s="308"/>
      <c r="D341" s="118">
        <f>SUM(D337:D340)</f>
        <v>5947.98</v>
      </c>
      <c r="E341" s="60"/>
    </row>
    <row r="342" spans="1:5" s="8" customFormat="1" ht="13.5" customHeight="1" x14ac:dyDescent="0.2">
      <c r="A342" s="327" t="s">
        <v>69</v>
      </c>
      <c r="B342" s="327"/>
      <c r="C342" s="327"/>
      <c r="D342" s="327"/>
      <c r="E342" s="7"/>
    </row>
    <row r="343" spans="1:5" s="8" customFormat="1" x14ac:dyDescent="0.2">
      <c r="A343" s="5">
        <v>1</v>
      </c>
      <c r="B343" s="6" t="s">
        <v>519</v>
      </c>
      <c r="C343" s="5">
        <v>2014</v>
      </c>
      <c r="D343" s="238">
        <v>178</v>
      </c>
      <c r="E343" s="7"/>
    </row>
    <row r="344" spans="1:5" s="8" customFormat="1" x14ac:dyDescent="0.2">
      <c r="A344" s="5">
        <v>2</v>
      </c>
      <c r="B344" s="6" t="s">
        <v>520</v>
      </c>
      <c r="C344" s="5">
        <v>2014</v>
      </c>
      <c r="D344" s="238">
        <v>350</v>
      </c>
      <c r="E344" s="7"/>
    </row>
    <row r="345" spans="1:5" s="8" customFormat="1" x14ac:dyDescent="0.2">
      <c r="A345" s="5">
        <v>3</v>
      </c>
      <c r="B345" s="152" t="s">
        <v>518</v>
      </c>
      <c r="C345" s="153">
        <v>2016</v>
      </c>
      <c r="D345" s="160">
        <v>3380.08</v>
      </c>
      <c r="E345" s="77"/>
    </row>
    <row r="346" spans="1:5" s="61" customFormat="1" ht="13.5" customHeight="1" x14ac:dyDescent="0.2">
      <c r="A346" s="308" t="s">
        <v>0</v>
      </c>
      <c r="B346" s="308"/>
      <c r="C346" s="308"/>
      <c r="D346" s="118">
        <f>SUM(D343:D345)</f>
        <v>3908.08</v>
      </c>
      <c r="E346" s="60"/>
    </row>
    <row r="347" spans="1:5" s="8" customFormat="1" ht="13.5" customHeight="1" x14ac:dyDescent="0.2">
      <c r="A347" s="327" t="s">
        <v>74</v>
      </c>
      <c r="B347" s="327"/>
      <c r="C347" s="327"/>
      <c r="D347" s="327"/>
      <c r="E347" s="7"/>
    </row>
    <row r="348" spans="1:5" s="8" customFormat="1" x14ac:dyDescent="0.2">
      <c r="A348" s="5">
        <v>1</v>
      </c>
      <c r="B348" s="183" t="s">
        <v>530</v>
      </c>
      <c r="C348" s="184">
        <v>2013</v>
      </c>
      <c r="D348" s="239">
        <v>1289</v>
      </c>
      <c r="E348" s="7"/>
    </row>
    <row r="349" spans="1:5" s="8" customFormat="1" x14ac:dyDescent="0.2">
      <c r="A349" s="5">
        <v>2</v>
      </c>
      <c r="B349" s="183" t="s">
        <v>531</v>
      </c>
      <c r="C349" s="184">
        <v>2014</v>
      </c>
      <c r="D349" s="239">
        <v>1469.28</v>
      </c>
      <c r="E349" s="7"/>
    </row>
    <row r="350" spans="1:5" s="61" customFormat="1" ht="12.75" customHeight="1" x14ac:dyDescent="0.2">
      <c r="A350" s="308" t="s">
        <v>0</v>
      </c>
      <c r="B350" s="308"/>
      <c r="C350" s="308"/>
      <c r="D350" s="118">
        <f>SUM(D348:D349)</f>
        <v>2758.2799999999997</v>
      </c>
      <c r="E350" s="60"/>
    </row>
    <row r="351" spans="1:5" s="8" customFormat="1" ht="12.75" customHeight="1" x14ac:dyDescent="0.2">
      <c r="A351" s="327" t="s">
        <v>985</v>
      </c>
      <c r="B351" s="327"/>
      <c r="C351" s="327"/>
      <c r="D351" s="327"/>
      <c r="E351" s="7"/>
    </row>
    <row r="352" spans="1:5" s="8" customFormat="1" ht="12.75" customHeight="1" x14ac:dyDescent="0.2">
      <c r="A352" s="47">
        <v>1</v>
      </c>
      <c r="B352" s="196" t="s">
        <v>538</v>
      </c>
      <c r="C352" s="197">
        <v>2014</v>
      </c>
      <c r="D352" s="237">
        <v>2699</v>
      </c>
      <c r="E352" s="7"/>
    </row>
    <row r="353" spans="1:5" s="8" customFormat="1" ht="12.75" customHeight="1" x14ac:dyDescent="0.2">
      <c r="A353" s="47">
        <v>2</v>
      </c>
      <c r="B353" s="193" t="s">
        <v>539</v>
      </c>
      <c r="C353" s="194">
        <v>2015</v>
      </c>
      <c r="D353" s="195">
        <v>299</v>
      </c>
      <c r="E353" s="77"/>
    </row>
    <row r="354" spans="1:5" s="8" customFormat="1" ht="12.75" customHeight="1" x14ac:dyDescent="0.2">
      <c r="A354" s="47">
        <v>3</v>
      </c>
      <c r="B354" s="193" t="s">
        <v>540</v>
      </c>
      <c r="C354" s="194">
        <v>2016</v>
      </c>
      <c r="D354" s="195">
        <v>1000</v>
      </c>
      <c r="E354" s="77"/>
    </row>
    <row r="355" spans="1:5" s="61" customFormat="1" ht="12.75" customHeight="1" x14ac:dyDescent="0.2">
      <c r="A355" s="308" t="s">
        <v>0</v>
      </c>
      <c r="B355" s="308"/>
      <c r="C355" s="308"/>
      <c r="D355" s="118">
        <f>SUM(D352:D354)</f>
        <v>3998</v>
      </c>
      <c r="E355" s="60"/>
    </row>
    <row r="356" spans="1:5" s="8" customFormat="1" ht="12.75" customHeight="1" x14ac:dyDescent="0.2">
      <c r="A356" s="327" t="s">
        <v>81</v>
      </c>
      <c r="B356" s="327"/>
      <c r="C356" s="327"/>
      <c r="D356" s="327"/>
      <c r="E356" s="7"/>
    </row>
    <row r="357" spans="1:5" s="8" customFormat="1" x14ac:dyDescent="0.2">
      <c r="A357" s="5">
        <v>1</v>
      </c>
      <c r="B357" s="198" t="s">
        <v>567</v>
      </c>
      <c r="C357" s="199">
        <v>2013</v>
      </c>
      <c r="D357" s="241">
        <v>1906.5</v>
      </c>
      <c r="E357" s="7"/>
    </row>
    <row r="358" spans="1:5" s="8" customFormat="1" x14ac:dyDescent="0.2">
      <c r="A358" s="5">
        <v>2</v>
      </c>
      <c r="B358" s="198" t="s">
        <v>568</v>
      </c>
      <c r="C358" s="199">
        <v>2013</v>
      </c>
      <c r="D358" s="241">
        <v>249</v>
      </c>
      <c r="E358" s="7"/>
    </row>
    <row r="359" spans="1:5" s="8" customFormat="1" x14ac:dyDescent="0.2">
      <c r="A359" s="5">
        <v>3</v>
      </c>
      <c r="B359" s="90" t="s">
        <v>567</v>
      </c>
      <c r="C359" s="199">
        <v>2014</v>
      </c>
      <c r="D359" s="247">
        <v>2900</v>
      </c>
      <c r="E359" s="7"/>
    </row>
    <row r="360" spans="1:5" s="8" customFormat="1" x14ac:dyDescent="0.2">
      <c r="A360" s="5">
        <v>4</v>
      </c>
      <c r="B360" s="198" t="s">
        <v>569</v>
      </c>
      <c r="C360" s="199">
        <v>2013</v>
      </c>
      <c r="D360" s="241">
        <v>329.97</v>
      </c>
      <c r="E360" s="7"/>
    </row>
    <row r="361" spans="1:5" s="8" customFormat="1" x14ac:dyDescent="0.2">
      <c r="A361" s="5">
        <v>5</v>
      </c>
      <c r="B361" s="198" t="s">
        <v>570</v>
      </c>
      <c r="C361" s="199">
        <v>2014</v>
      </c>
      <c r="D361" s="241">
        <v>1749.99</v>
      </c>
      <c r="E361" s="7"/>
    </row>
    <row r="362" spans="1:5" s="8" customFormat="1" x14ac:dyDescent="0.2">
      <c r="A362" s="5">
        <v>6</v>
      </c>
      <c r="B362" s="198" t="s">
        <v>571</v>
      </c>
      <c r="C362" s="199">
        <v>2014</v>
      </c>
      <c r="D362" s="241">
        <v>2000</v>
      </c>
      <c r="E362" s="7"/>
    </row>
    <row r="363" spans="1:5" s="8" customFormat="1" x14ac:dyDescent="0.2">
      <c r="A363" s="5">
        <v>7</v>
      </c>
      <c r="B363" s="198" t="s">
        <v>572</v>
      </c>
      <c r="C363" s="199">
        <v>2014</v>
      </c>
      <c r="D363" s="241">
        <v>1500</v>
      </c>
      <c r="E363" s="7"/>
    </row>
    <row r="364" spans="1:5" s="8" customFormat="1" x14ac:dyDescent="0.2">
      <c r="A364" s="5">
        <v>8</v>
      </c>
      <c r="B364" s="198" t="s">
        <v>573</v>
      </c>
      <c r="C364" s="199">
        <v>2015</v>
      </c>
      <c r="D364" s="241">
        <v>1779.99</v>
      </c>
      <c r="E364" s="7"/>
    </row>
    <row r="365" spans="1:5" s="8" customFormat="1" x14ac:dyDescent="0.2">
      <c r="A365" s="5">
        <v>9</v>
      </c>
      <c r="B365" s="198" t="s">
        <v>574</v>
      </c>
      <c r="C365" s="199">
        <v>2015</v>
      </c>
      <c r="D365" s="241">
        <v>1799</v>
      </c>
      <c r="E365" s="7"/>
    </row>
    <row r="366" spans="1:5" s="8" customFormat="1" x14ac:dyDescent="0.2">
      <c r="A366" s="5">
        <v>10</v>
      </c>
      <c r="B366" s="198" t="s">
        <v>575</v>
      </c>
      <c r="C366" s="199">
        <v>2015</v>
      </c>
      <c r="D366" s="241">
        <v>1851.74</v>
      </c>
      <c r="E366" s="7"/>
    </row>
    <row r="367" spans="1:5" s="8" customFormat="1" x14ac:dyDescent="0.2">
      <c r="A367" s="5">
        <v>11</v>
      </c>
      <c r="B367" s="198" t="s">
        <v>576</v>
      </c>
      <c r="C367" s="199">
        <v>2015</v>
      </c>
      <c r="D367" s="241">
        <v>3943.5</v>
      </c>
      <c r="E367" s="7"/>
    </row>
    <row r="368" spans="1:5" s="8" customFormat="1" x14ac:dyDescent="0.2">
      <c r="A368" s="5">
        <v>12</v>
      </c>
      <c r="B368" s="198" t="s">
        <v>577</v>
      </c>
      <c r="C368" s="199">
        <v>2015</v>
      </c>
      <c r="D368" s="241">
        <v>349.22</v>
      </c>
      <c r="E368" s="7"/>
    </row>
    <row r="369" spans="1:5" s="8" customFormat="1" x14ac:dyDescent="0.2">
      <c r="A369" s="5">
        <v>13</v>
      </c>
      <c r="B369" s="198" t="s">
        <v>578</v>
      </c>
      <c r="C369" s="199">
        <v>2015</v>
      </c>
      <c r="D369" s="241">
        <v>1851.47</v>
      </c>
      <c r="E369" s="7"/>
    </row>
    <row r="370" spans="1:5" s="8" customFormat="1" x14ac:dyDescent="0.2">
      <c r="A370" s="5">
        <v>14</v>
      </c>
      <c r="B370" s="198" t="s">
        <v>575</v>
      </c>
      <c r="C370" s="199">
        <v>2015</v>
      </c>
      <c r="D370" s="241">
        <v>1851.47</v>
      </c>
      <c r="E370" s="7"/>
    </row>
    <row r="371" spans="1:5" s="8" customFormat="1" x14ac:dyDescent="0.2">
      <c r="A371" s="5">
        <v>15</v>
      </c>
      <c r="B371" s="198" t="s">
        <v>579</v>
      </c>
      <c r="C371" s="199">
        <v>2015</v>
      </c>
      <c r="D371" s="241">
        <v>937.68</v>
      </c>
      <c r="E371" s="7"/>
    </row>
    <row r="372" spans="1:5" s="8" customFormat="1" x14ac:dyDescent="0.2">
      <c r="A372" s="5">
        <v>16</v>
      </c>
      <c r="B372" s="198" t="s">
        <v>580</v>
      </c>
      <c r="C372" s="199">
        <v>2015</v>
      </c>
      <c r="D372" s="241">
        <v>640.89</v>
      </c>
      <c r="E372" s="7"/>
    </row>
    <row r="373" spans="1:5" s="8" customFormat="1" x14ac:dyDescent="0.2">
      <c r="A373" s="5">
        <v>17</v>
      </c>
      <c r="B373" s="154" t="s">
        <v>581</v>
      </c>
      <c r="C373" s="155">
        <v>2016</v>
      </c>
      <c r="D373" s="209">
        <v>2050</v>
      </c>
      <c r="E373" s="7"/>
    </row>
    <row r="374" spans="1:5" s="8" customFormat="1" x14ac:dyDescent="0.2">
      <c r="A374" s="5">
        <v>18</v>
      </c>
      <c r="B374" s="154" t="s">
        <v>573</v>
      </c>
      <c r="C374" s="155">
        <v>2016</v>
      </c>
      <c r="D374" s="161">
        <v>2076</v>
      </c>
      <c r="E374" s="7"/>
    </row>
    <row r="375" spans="1:5" s="8" customFormat="1" x14ac:dyDescent="0.2">
      <c r="A375" s="5">
        <v>19</v>
      </c>
      <c r="B375" s="154" t="s">
        <v>582</v>
      </c>
      <c r="C375" s="155">
        <v>2017</v>
      </c>
      <c r="D375" s="161">
        <v>1749</v>
      </c>
      <c r="E375" s="7"/>
    </row>
    <row r="376" spans="1:5" s="8" customFormat="1" x14ac:dyDescent="0.2">
      <c r="A376" s="5">
        <v>20</v>
      </c>
      <c r="B376" s="198" t="s">
        <v>566</v>
      </c>
      <c r="C376" s="199">
        <v>2017</v>
      </c>
      <c r="D376" s="241">
        <v>2549</v>
      </c>
      <c r="E376" s="77"/>
    </row>
    <row r="377" spans="1:5" s="61" customFormat="1" x14ac:dyDescent="0.2">
      <c r="A377" s="308" t="s">
        <v>16</v>
      </c>
      <c r="B377" s="308"/>
      <c r="C377" s="308"/>
      <c r="D377" s="118">
        <f>SUM(D357:D376)</f>
        <v>34064.42</v>
      </c>
      <c r="E377" s="60"/>
    </row>
    <row r="378" spans="1:5" x14ac:dyDescent="0.2">
      <c r="A378" s="327" t="s">
        <v>85</v>
      </c>
      <c r="B378" s="327"/>
      <c r="C378" s="327"/>
      <c r="D378" s="327"/>
      <c r="E378" s="4"/>
    </row>
    <row r="379" spans="1:5" s="8" customFormat="1" x14ac:dyDescent="0.2">
      <c r="A379" s="5">
        <v>1</v>
      </c>
      <c r="B379" s="198" t="s">
        <v>617</v>
      </c>
      <c r="C379" s="199">
        <v>2013</v>
      </c>
      <c r="D379" s="241">
        <v>798</v>
      </c>
    </row>
    <row r="380" spans="1:5" s="8" customFormat="1" x14ac:dyDescent="0.2">
      <c r="A380" s="5">
        <v>2</v>
      </c>
      <c r="B380" s="198" t="s">
        <v>618</v>
      </c>
      <c r="C380" s="199">
        <v>2013</v>
      </c>
      <c r="D380" s="241">
        <v>635</v>
      </c>
    </row>
    <row r="381" spans="1:5" s="8" customFormat="1" x14ac:dyDescent="0.2">
      <c r="A381" s="5">
        <v>3</v>
      </c>
      <c r="B381" s="198" t="s">
        <v>619</v>
      </c>
      <c r="C381" s="199">
        <v>2013</v>
      </c>
      <c r="D381" s="241">
        <v>3496</v>
      </c>
    </row>
    <row r="382" spans="1:5" s="8" customFormat="1" x14ac:dyDescent="0.2">
      <c r="A382" s="5">
        <v>4</v>
      </c>
      <c r="B382" s="198" t="s">
        <v>620</v>
      </c>
      <c r="C382" s="199">
        <v>2013</v>
      </c>
      <c r="D382" s="241">
        <v>2480</v>
      </c>
    </row>
    <row r="383" spans="1:5" s="8" customFormat="1" x14ac:dyDescent="0.2">
      <c r="A383" s="5">
        <v>5</v>
      </c>
      <c r="B383" s="198" t="s">
        <v>621</v>
      </c>
      <c r="C383" s="199">
        <v>2013</v>
      </c>
      <c r="D383" s="241">
        <v>460</v>
      </c>
    </row>
    <row r="384" spans="1:5" s="8" customFormat="1" x14ac:dyDescent="0.2">
      <c r="A384" s="5">
        <v>6</v>
      </c>
      <c r="B384" s="198" t="s">
        <v>622</v>
      </c>
      <c r="C384" s="199">
        <v>2013</v>
      </c>
      <c r="D384" s="241">
        <v>320</v>
      </c>
    </row>
    <row r="385" spans="1:5" s="8" customFormat="1" x14ac:dyDescent="0.2">
      <c r="A385" s="5">
        <v>7</v>
      </c>
      <c r="B385" s="90" t="s">
        <v>623</v>
      </c>
      <c r="C385" s="199">
        <v>2012</v>
      </c>
      <c r="D385" s="241">
        <v>239</v>
      </c>
    </row>
    <row r="386" spans="1:5" s="8" customFormat="1" x14ac:dyDescent="0.2">
      <c r="A386" s="5">
        <v>8</v>
      </c>
      <c r="B386" s="198" t="s">
        <v>624</v>
      </c>
      <c r="C386" s="199">
        <v>2013</v>
      </c>
      <c r="D386" s="241">
        <v>1690</v>
      </c>
    </row>
    <row r="387" spans="1:5" s="8" customFormat="1" x14ac:dyDescent="0.2">
      <c r="A387" s="5">
        <v>9</v>
      </c>
      <c r="B387" s="198" t="s">
        <v>625</v>
      </c>
      <c r="C387" s="199">
        <v>2013</v>
      </c>
      <c r="D387" s="241">
        <v>490</v>
      </c>
    </row>
    <row r="388" spans="1:5" s="8" customFormat="1" x14ac:dyDescent="0.2">
      <c r="A388" s="5">
        <v>10</v>
      </c>
      <c r="B388" s="198" t="s">
        <v>626</v>
      </c>
      <c r="C388" s="199">
        <v>2013</v>
      </c>
      <c r="D388" s="241">
        <v>2730</v>
      </c>
    </row>
    <row r="389" spans="1:5" s="8" customFormat="1" x14ac:dyDescent="0.2">
      <c r="A389" s="5">
        <v>11</v>
      </c>
      <c r="B389" s="198" t="s">
        <v>624</v>
      </c>
      <c r="C389" s="199">
        <v>2013</v>
      </c>
      <c r="D389" s="241">
        <v>1690</v>
      </c>
    </row>
    <row r="390" spans="1:5" s="8" customFormat="1" x14ac:dyDescent="0.2">
      <c r="A390" s="5">
        <v>12</v>
      </c>
      <c r="B390" s="198" t="s">
        <v>626</v>
      </c>
      <c r="C390" s="199">
        <v>2013</v>
      </c>
      <c r="D390" s="241">
        <v>2730</v>
      </c>
    </row>
    <row r="391" spans="1:5" s="8" customFormat="1" x14ac:dyDescent="0.2">
      <c r="A391" s="5">
        <v>13</v>
      </c>
      <c r="B391" s="198" t="s">
        <v>627</v>
      </c>
      <c r="C391" s="199">
        <v>2013</v>
      </c>
      <c r="D391" s="241">
        <v>294</v>
      </c>
    </row>
    <row r="392" spans="1:5" s="8" customFormat="1" x14ac:dyDescent="0.2">
      <c r="A392" s="5">
        <v>14</v>
      </c>
      <c r="B392" s="198" t="s">
        <v>628</v>
      </c>
      <c r="C392" s="199">
        <v>2014</v>
      </c>
      <c r="D392" s="241">
        <v>1249</v>
      </c>
    </row>
    <row r="393" spans="1:5" s="8" customFormat="1" x14ac:dyDescent="0.2">
      <c r="A393" s="5">
        <v>15</v>
      </c>
      <c r="B393" s="198" t="s">
        <v>629</v>
      </c>
      <c r="C393" s="199">
        <v>2014</v>
      </c>
      <c r="D393" s="241">
        <v>399.99</v>
      </c>
      <c r="E393" s="7"/>
    </row>
    <row r="394" spans="1:5" s="8" customFormat="1" x14ac:dyDescent="0.2">
      <c r="A394" s="5">
        <v>16</v>
      </c>
      <c r="B394" s="198" t="s">
        <v>630</v>
      </c>
      <c r="C394" s="199">
        <v>2014</v>
      </c>
      <c r="D394" s="241">
        <v>1849</v>
      </c>
      <c r="E394" s="7"/>
    </row>
    <row r="395" spans="1:5" s="8" customFormat="1" x14ac:dyDescent="0.2">
      <c r="A395" s="5">
        <v>17</v>
      </c>
      <c r="B395" s="198" t="s">
        <v>631</v>
      </c>
      <c r="C395" s="199">
        <v>2014</v>
      </c>
      <c r="D395" s="241">
        <v>2650</v>
      </c>
      <c r="E395" s="7"/>
    </row>
    <row r="396" spans="1:5" s="8" customFormat="1" x14ac:dyDescent="0.2">
      <c r="A396" s="5">
        <v>18</v>
      </c>
      <c r="B396" s="198" t="s">
        <v>632</v>
      </c>
      <c r="C396" s="199">
        <v>2014</v>
      </c>
      <c r="D396" s="241">
        <v>425</v>
      </c>
      <c r="E396" s="7"/>
    </row>
    <row r="397" spans="1:5" s="8" customFormat="1" x14ac:dyDescent="0.2">
      <c r="A397" s="5">
        <v>19</v>
      </c>
      <c r="B397" s="198" t="s">
        <v>633</v>
      </c>
      <c r="C397" s="199">
        <v>2014</v>
      </c>
      <c r="D397" s="241">
        <v>1911</v>
      </c>
      <c r="E397" s="7"/>
    </row>
    <row r="398" spans="1:5" s="8" customFormat="1" x14ac:dyDescent="0.2">
      <c r="A398" s="5">
        <v>20</v>
      </c>
      <c r="B398" s="198" t="s">
        <v>634</v>
      </c>
      <c r="C398" s="199">
        <v>2015</v>
      </c>
      <c r="D398" s="241">
        <v>400</v>
      </c>
      <c r="E398" s="7"/>
    </row>
    <row r="399" spans="1:5" s="8" customFormat="1" x14ac:dyDescent="0.2">
      <c r="A399" s="5">
        <v>21</v>
      </c>
      <c r="B399" s="198" t="s">
        <v>635</v>
      </c>
      <c r="C399" s="199">
        <v>2014</v>
      </c>
      <c r="D399" s="241">
        <v>2650</v>
      </c>
      <c r="E399" s="7"/>
    </row>
    <row r="400" spans="1:5" s="8" customFormat="1" x14ac:dyDescent="0.2">
      <c r="A400" s="5">
        <v>22</v>
      </c>
      <c r="B400" s="198" t="s">
        <v>636</v>
      </c>
      <c r="C400" s="199">
        <v>2014</v>
      </c>
      <c r="D400" s="241">
        <v>425</v>
      </c>
      <c r="E400" s="7"/>
    </row>
    <row r="401" spans="1:5" s="8" customFormat="1" x14ac:dyDescent="0.2">
      <c r="A401" s="5">
        <v>23</v>
      </c>
      <c r="B401" s="198" t="s">
        <v>637</v>
      </c>
      <c r="C401" s="199">
        <v>2014</v>
      </c>
      <c r="D401" s="241">
        <v>1911</v>
      </c>
      <c r="E401" s="7"/>
    </row>
    <row r="402" spans="1:5" s="8" customFormat="1" x14ac:dyDescent="0.2">
      <c r="A402" s="5">
        <v>24</v>
      </c>
      <c r="B402" s="198" t="s">
        <v>638</v>
      </c>
      <c r="C402" s="199">
        <v>2015</v>
      </c>
      <c r="D402" s="241">
        <v>419</v>
      </c>
      <c r="E402" s="7"/>
    </row>
    <row r="403" spans="1:5" s="8" customFormat="1" x14ac:dyDescent="0.2">
      <c r="A403" s="5">
        <v>25</v>
      </c>
      <c r="B403" s="198" t="s">
        <v>639</v>
      </c>
      <c r="C403" s="199">
        <v>2015</v>
      </c>
      <c r="D403" s="241">
        <v>2000</v>
      </c>
      <c r="E403" s="7"/>
    </row>
    <row r="404" spans="1:5" s="8" customFormat="1" x14ac:dyDescent="0.2">
      <c r="A404" s="5">
        <v>26</v>
      </c>
      <c r="B404" s="198" t="s">
        <v>640</v>
      </c>
      <c r="C404" s="199">
        <v>2015</v>
      </c>
      <c r="D404" s="241">
        <v>3075</v>
      </c>
      <c r="E404" s="7"/>
    </row>
    <row r="405" spans="1:5" s="8" customFormat="1" x14ac:dyDescent="0.2">
      <c r="A405" s="5">
        <v>27</v>
      </c>
      <c r="B405" s="198" t="s">
        <v>641</v>
      </c>
      <c r="C405" s="199">
        <v>2015</v>
      </c>
      <c r="D405" s="241">
        <v>505.99</v>
      </c>
      <c r="E405" s="7"/>
    </row>
    <row r="406" spans="1:5" s="8" customFormat="1" x14ac:dyDescent="0.2">
      <c r="A406" s="5">
        <v>28</v>
      </c>
      <c r="B406" s="198" t="s">
        <v>642</v>
      </c>
      <c r="C406" s="199">
        <v>2014</v>
      </c>
      <c r="D406" s="241">
        <v>2650</v>
      </c>
      <c r="E406" s="7"/>
    </row>
    <row r="407" spans="1:5" s="8" customFormat="1" x14ac:dyDescent="0.2">
      <c r="A407" s="5">
        <v>29</v>
      </c>
      <c r="B407" s="198" t="s">
        <v>636</v>
      </c>
      <c r="C407" s="199">
        <v>2014</v>
      </c>
      <c r="D407" s="241">
        <v>425</v>
      </c>
      <c r="E407" s="7"/>
    </row>
    <row r="408" spans="1:5" s="8" customFormat="1" x14ac:dyDescent="0.2">
      <c r="A408" s="5">
        <v>30</v>
      </c>
      <c r="B408" s="198" t="s">
        <v>643</v>
      </c>
      <c r="C408" s="199">
        <v>2014</v>
      </c>
      <c r="D408" s="241">
        <v>1911</v>
      </c>
      <c r="E408" s="7"/>
    </row>
    <row r="409" spans="1:5" s="8" customFormat="1" x14ac:dyDescent="0.2">
      <c r="A409" s="5">
        <v>31</v>
      </c>
      <c r="B409" s="154" t="s">
        <v>644</v>
      </c>
      <c r="C409" s="155">
        <v>2016</v>
      </c>
      <c r="D409" s="209">
        <v>1649</v>
      </c>
      <c r="E409" s="7"/>
    </row>
    <row r="410" spans="1:5" s="8" customFormat="1" x14ac:dyDescent="0.2">
      <c r="A410" s="5">
        <v>32</v>
      </c>
      <c r="B410" s="154" t="s">
        <v>645</v>
      </c>
      <c r="C410" s="155">
        <v>2016</v>
      </c>
      <c r="D410" s="209">
        <v>799</v>
      </c>
      <c r="E410" s="7"/>
    </row>
    <row r="411" spans="1:5" s="59" customFormat="1" x14ac:dyDescent="0.2">
      <c r="A411" s="5">
        <v>33</v>
      </c>
      <c r="B411" s="154" t="s">
        <v>645</v>
      </c>
      <c r="C411" s="155">
        <v>2016</v>
      </c>
      <c r="D411" s="161">
        <v>799</v>
      </c>
      <c r="E411" s="58"/>
    </row>
    <row r="412" spans="1:5" s="59" customFormat="1" x14ac:dyDescent="0.2">
      <c r="A412" s="5">
        <v>34</v>
      </c>
      <c r="B412" s="154" t="s">
        <v>645</v>
      </c>
      <c r="C412" s="155">
        <v>2016</v>
      </c>
      <c r="D412" s="161">
        <v>799</v>
      </c>
      <c r="E412" s="58"/>
    </row>
    <row r="413" spans="1:5" s="59" customFormat="1" x14ac:dyDescent="0.2">
      <c r="A413" s="308" t="s">
        <v>16</v>
      </c>
      <c r="B413" s="308"/>
      <c r="C413" s="308"/>
      <c r="D413" s="118">
        <f>SUM(D379:D412)</f>
        <v>46953.98</v>
      </c>
      <c r="E413" s="58"/>
    </row>
    <row r="414" spans="1:5" s="8" customFormat="1" x14ac:dyDescent="0.2">
      <c r="A414" s="327" t="s">
        <v>107</v>
      </c>
      <c r="B414" s="327"/>
      <c r="C414" s="327"/>
      <c r="D414" s="327"/>
      <c r="E414" s="7"/>
    </row>
    <row r="415" spans="1:5" x14ac:dyDescent="0.2">
      <c r="A415" s="5">
        <v>1</v>
      </c>
      <c r="B415" s="213" t="s">
        <v>695</v>
      </c>
      <c r="C415" s="95">
        <v>2013</v>
      </c>
      <c r="D415" s="243">
        <v>1635</v>
      </c>
      <c r="E415" s="4"/>
    </row>
    <row r="416" spans="1:5" x14ac:dyDescent="0.2">
      <c r="A416" s="5">
        <v>2</v>
      </c>
      <c r="B416" s="207" t="s">
        <v>696</v>
      </c>
      <c r="C416" s="199">
        <v>2013</v>
      </c>
      <c r="D416" s="241">
        <v>1869.6</v>
      </c>
      <c r="E416" s="4"/>
    </row>
    <row r="417" spans="1:5" x14ac:dyDescent="0.2">
      <c r="A417" s="5">
        <v>3</v>
      </c>
      <c r="B417" s="198" t="s">
        <v>697</v>
      </c>
      <c r="C417" s="199">
        <v>2013</v>
      </c>
      <c r="D417" s="241">
        <v>2125</v>
      </c>
      <c r="E417" s="4"/>
    </row>
    <row r="418" spans="1:5" x14ac:dyDescent="0.2">
      <c r="A418" s="5">
        <v>4</v>
      </c>
      <c r="B418" s="198" t="s">
        <v>698</v>
      </c>
      <c r="C418" s="199">
        <v>2013</v>
      </c>
      <c r="D418" s="241">
        <v>20268</v>
      </c>
      <c r="E418" s="4"/>
    </row>
    <row r="419" spans="1:5" x14ac:dyDescent="0.2">
      <c r="A419" s="5">
        <v>5</v>
      </c>
      <c r="B419" s="198" t="s">
        <v>699</v>
      </c>
      <c r="C419" s="199">
        <v>2014</v>
      </c>
      <c r="D419" s="241">
        <v>2680</v>
      </c>
      <c r="E419" s="4"/>
    </row>
    <row r="420" spans="1:5" x14ac:dyDescent="0.2">
      <c r="A420" s="5">
        <v>6</v>
      </c>
      <c r="B420" s="198" t="s">
        <v>700</v>
      </c>
      <c r="C420" s="199">
        <v>2014</v>
      </c>
      <c r="D420" s="241">
        <v>3258</v>
      </c>
      <c r="E420" s="4"/>
    </row>
    <row r="421" spans="1:5" x14ac:dyDescent="0.2">
      <c r="A421" s="5">
        <v>7</v>
      </c>
      <c r="B421" s="198" t="s">
        <v>701</v>
      </c>
      <c r="C421" s="199">
        <v>2013</v>
      </c>
      <c r="D421" s="241">
        <v>149</v>
      </c>
      <c r="E421" s="4"/>
    </row>
    <row r="422" spans="1:5" x14ac:dyDescent="0.2">
      <c r="A422" s="5">
        <v>8</v>
      </c>
      <c r="B422" s="198" t="s">
        <v>702</v>
      </c>
      <c r="C422" s="199">
        <v>2014</v>
      </c>
      <c r="D422" s="241">
        <v>390</v>
      </c>
      <c r="E422" s="4"/>
    </row>
    <row r="423" spans="1:5" x14ac:dyDescent="0.2">
      <c r="A423" s="5">
        <v>9</v>
      </c>
      <c r="B423" s="198" t="s">
        <v>703</v>
      </c>
      <c r="C423" s="199">
        <v>2014</v>
      </c>
      <c r="D423" s="241">
        <v>1995.01</v>
      </c>
      <c r="E423" s="4"/>
    </row>
    <row r="424" spans="1:5" x14ac:dyDescent="0.2">
      <c r="A424" s="5">
        <v>10</v>
      </c>
      <c r="B424" s="198" t="s">
        <v>697</v>
      </c>
      <c r="C424" s="199">
        <v>2014</v>
      </c>
      <c r="D424" s="241">
        <v>1850</v>
      </c>
      <c r="E424" s="4"/>
    </row>
    <row r="425" spans="1:5" x14ac:dyDescent="0.2">
      <c r="A425" s="5">
        <v>11</v>
      </c>
      <c r="B425" s="198" t="s">
        <v>704</v>
      </c>
      <c r="C425" s="199">
        <v>2014</v>
      </c>
      <c r="D425" s="241">
        <v>1340</v>
      </c>
      <c r="E425" s="4"/>
    </row>
    <row r="426" spans="1:5" x14ac:dyDescent="0.2">
      <c r="A426" s="5">
        <v>12</v>
      </c>
      <c r="B426" s="198" t="s">
        <v>705</v>
      </c>
      <c r="C426" s="199">
        <v>2014</v>
      </c>
      <c r="D426" s="241">
        <v>2000</v>
      </c>
      <c r="E426" s="4"/>
    </row>
    <row r="427" spans="1:5" x14ac:dyDescent="0.2">
      <c r="A427" s="5">
        <v>13</v>
      </c>
      <c r="B427" s="198" t="s">
        <v>706</v>
      </c>
      <c r="C427" s="199">
        <v>2014</v>
      </c>
      <c r="D427" s="241">
        <v>1240</v>
      </c>
      <c r="E427" s="4"/>
    </row>
    <row r="428" spans="1:5" x14ac:dyDescent="0.2">
      <c r="A428" s="5">
        <v>14</v>
      </c>
      <c r="B428" s="198" t="s">
        <v>707</v>
      </c>
      <c r="C428" s="199">
        <v>2015</v>
      </c>
      <c r="D428" s="241">
        <v>3597</v>
      </c>
      <c r="E428" s="4"/>
    </row>
    <row r="429" spans="1:5" x14ac:dyDescent="0.2">
      <c r="A429" s="5">
        <v>15</v>
      </c>
      <c r="B429" s="198" t="s">
        <v>708</v>
      </c>
      <c r="C429" s="199">
        <v>2015</v>
      </c>
      <c r="D429" s="241">
        <v>219</v>
      </c>
      <c r="E429" s="4"/>
    </row>
    <row r="430" spans="1:5" x14ac:dyDescent="0.2">
      <c r="A430" s="5">
        <v>16</v>
      </c>
      <c r="B430" s="198" t="s">
        <v>709</v>
      </c>
      <c r="C430" s="199">
        <v>2013</v>
      </c>
      <c r="D430" s="241">
        <v>2250</v>
      </c>
      <c r="E430" s="4"/>
    </row>
    <row r="431" spans="1:5" x14ac:dyDescent="0.2">
      <c r="A431" s="5">
        <v>17</v>
      </c>
      <c r="B431" s="198" t="s">
        <v>710</v>
      </c>
      <c r="C431" s="199">
        <v>2013</v>
      </c>
      <c r="D431" s="241">
        <v>4380</v>
      </c>
      <c r="E431" s="4"/>
    </row>
    <row r="432" spans="1:5" x14ac:dyDescent="0.2">
      <c r="A432" s="5">
        <v>18</v>
      </c>
      <c r="B432" s="198" t="s">
        <v>711</v>
      </c>
      <c r="C432" s="199">
        <v>2015</v>
      </c>
      <c r="D432" s="241">
        <v>3702.94</v>
      </c>
      <c r="E432" s="4"/>
    </row>
    <row r="433" spans="1:5" x14ac:dyDescent="0.2">
      <c r="A433" s="5">
        <v>19</v>
      </c>
      <c r="B433" s="198" t="s">
        <v>712</v>
      </c>
      <c r="C433" s="199">
        <v>2015</v>
      </c>
      <c r="D433" s="241">
        <v>349.22</v>
      </c>
      <c r="E433" s="4"/>
    </row>
    <row r="434" spans="1:5" x14ac:dyDescent="0.2">
      <c r="A434" s="5">
        <v>20</v>
      </c>
      <c r="B434" s="198" t="s">
        <v>713</v>
      </c>
      <c r="C434" s="199">
        <v>2015</v>
      </c>
      <c r="D434" s="241">
        <v>625.12</v>
      </c>
      <c r="E434" s="4"/>
    </row>
    <row r="435" spans="1:5" x14ac:dyDescent="0.2">
      <c r="A435" s="5">
        <v>21</v>
      </c>
      <c r="B435" s="198" t="s">
        <v>714</v>
      </c>
      <c r="C435" s="199">
        <v>2015</v>
      </c>
      <c r="D435" s="241">
        <v>213.63</v>
      </c>
      <c r="E435" s="4"/>
    </row>
    <row r="436" spans="1:5" x14ac:dyDescent="0.2">
      <c r="A436" s="5">
        <v>22</v>
      </c>
      <c r="B436" s="154" t="s">
        <v>715</v>
      </c>
      <c r="C436" s="155">
        <v>2016</v>
      </c>
      <c r="D436" s="161">
        <v>295.2</v>
      </c>
      <c r="E436" s="4"/>
    </row>
    <row r="437" spans="1:5" x14ac:dyDescent="0.2">
      <c r="A437" s="5">
        <v>23</v>
      </c>
      <c r="B437" s="154" t="s">
        <v>716</v>
      </c>
      <c r="C437" s="155">
        <v>2016</v>
      </c>
      <c r="D437" s="161">
        <v>1295</v>
      </c>
      <c r="E437" s="4"/>
    </row>
    <row r="438" spans="1:5" x14ac:dyDescent="0.2">
      <c r="A438" s="5">
        <v>24</v>
      </c>
      <c r="B438" s="154" t="s">
        <v>717</v>
      </c>
      <c r="C438" s="155">
        <v>2016</v>
      </c>
      <c r="D438" s="161">
        <v>1765</v>
      </c>
      <c r="E438" s="4"/>
    </row>
    <row r="439" spans="1:5" x14ac:dyDescent="0.2">
      <c r="A439" s="5">
        <v>25</v>
      </c>
      <c r="B439" s="154" t="s">
        <v>718</v>
      </c>
      <c r="C439" s="155">
        <v>2015</v>
      </c>
      <c r="D439" s="161">
        <v>1879</v>
      </c>
      <c r="E439" s="4"/>
    </row>
    <row r="440" spans="1:5" x14ac:dyDescent="0.2">
      <c r="A440" s="5">
        <v>26</v>
      </c>
      <c r="B440" s="154" t="s">
        <v>719</v>
      </c>
      <c r="C440" s="155">
        <v>2015</v>
      </c>
      <c r="D440" s="161">
        <v>312.56</v>
      </c>
      <c r="E440" s="4"/>
    </row>
    <row r="441" spans="1:5" x14ac:dyDescent="0.2">
      <c r="A441" s="5">
        <v>27</v>
      </c>
      <c r="B441" s="154" t="s">
        <v>720</v>
      </c>
      <c r="C441" s="155">
        <v>2017</v>
      </c>
      <c r="D441" s="161">
        <v>2399</v>
      </c>
      <c r="E441" s="4"/>
    </row>
    <row r="442" spans="1:5" s="8" customFormat="1" x14ac:dyDescent="0.2">
      <c r="A442" s="5">
        <v>28</v>
      </c>
      <c r="B442" s="154" t="s">
        <v>688</v>
      </c>
      <c r="C442" s="155">
        <v>2016</v>
      </c>
      <c r="D442" s="161">
        <v>349.22</v>
      </c>
      <c r="E442" s="77"/>
    </row>
    <row r="443" spans="1:5" s="61" customFormat="1" ht="12.75" customHeight="1" x14ac:dyDescent="0.2">
      <c r="A443" s="308" t="s">
        <v>0</v>
      </c>
      <c r="B443" s="308"/>
      <c r="C443" s="308"/>
      <c r="D443" s="118">
        <f>SUM(D415:D442)</f>
        <v>64431.5</v>
      </c>
    </row>
    <row r="444" spans="1:5" s="8" customFormat="1" x14ac:dyDescent="0.2">
      <c r="A444" s="327" t="s">
        <v>970</v>
      </c>
      <c r="B444" s="327"/>
      <c r="C444" s="327"/>
      <c r="D444" s="327"/>
    </row>
    <row r="445" spans="1:5" s="8" customFormat="1" x14ac:dyDescent="0.2">
      <c r="A445" s="5">
        <v>1</v>
      </c>
      <c r="B445" s="198" t="s">
        <v>756</v>
      </c>
      <c r="C445" s="199">
        <v>2013</v>
      </c>
      <c r="D445" s="241">
        <v>2299</v>
      </c>
    </row>
    <row r="446" spans="1:5" s="8" customFormat="1" x14ac:dyDescent="0.2">
      <c r="A446" s="5">
        <v>2</v>
      </c>
      <c r="B446" s="198" t="s">
        <v>757</v>
      </c>
      <c r="C446" s="199">
        <v>2013</v>
      </c>
      <c r="D446" s="241">
        <v>1599</v>
      </c>
    </row>
    <row r="447" spans="1:5" s="8" customFormat="1" x14ac:dyDescent="0.2">
      <c r="A447" s="5">
        <v>3</v>
      </c>
      <c r="B447" s="198" t="s">
        <v>758</v>
      </c>
      <c r="C447" s="199">
        <v>2013</v>
      </c>
      <c r="D447" s="241">
        <v>1699</v>
      </c>
    </row>
    <row r="448" spans="1:5" s="8" customFormat="1" x14ac:dyDescent="0.2">
      <c r="A448" s="5">
        <v>4</v>
      </c>
      <c r="B448" s="198" t="s">
        <v>759</v>
      </c>
      <c r="C448" s="199">
        <v>2013</v>
      </c>
      <c r="D448" s="241">
        <v>630</v>
      </c>
    </row>
    <row r="449" spans="1:4" s="8" customFormat="1" x14ac:dyDescent="0.2">
      <c r="A449" s="5">
        <v>5</v>
      </c>
      <c r="B449" s="198" t="s">
        <v>760</v>
      </c>
      <c r="C449" s="199">
        <v>2013</v>
      </c>
      <c r="D449" s="241">
        <v>350</v>
      </c>
    </row>
    <row r="450" spans="1:4" s="8" customFormat="1" x14ac:dyDescent="0.2">
      <c r="A450" s="5">
        <v>6</v>
      </c>
      <c r="B450" s="212" t="s">
        <v>761</v>
      </c>
      <c r="C450" s="205">
        <v>2014</v>
      </c>
      <c r="D450" s="243">
        <v>2006.01</v>
      </c>
    </row>
    <row r="451" spans="1:4" s="8" customFormat="1" x14ac:dyDescent="0.2">
      <c r="A451" s="5">
        <v>7</v>
      </c>
      <c r="B451" s="212" t="s">
        <v>762</v>
      </c>
      <c r="C451" s="205">
        <v>2014</v>
      </c>
      <c r="D451" s="243">
        <v>229</v>
      </c>
    </row>
    <row r="452" spans="1:4" s="8" customFormat="1" x14ac:dyDescent="0.2">
      <c r="A452" s="5">
        <v>8</v>
      </c>
      <c r="B452" s="212" t="s">
        <v>763</v>
      </c>
      <c r="C452" s="205">
        <v>2014</v>
      </c>
      <c r="D452" s="243">
        <v>2000</v>
      </c>
    </row>
    <row r="453" spans="1:4" s="8" customFormat="1" x14ac:dyDescent="0.2">
      <c r="A453" s="5">
        <v>9</v>
      </c>
      <c r="B453" s="212" t="s">
        <v>764</v>
      </c>
      <c r="C453" s="205">
        <v>2015</v>
      </c>
      <c r="D453" s="243">
        <v>2447.6999999999998</v>
      </c>
    </row>
    <row r="454" spans="1:4" s="8" customFormat="1" x14ac:dyDescent="0.2">
      <c r="A454" s="5">
        <v>10</v>
      </c>
      <c r="B454" s="212" t="s">
        <v>765</v>
      </c>
      <c r="C454" s="205">
        <v>2015</v>
      </c>
      <c r="D454" s="243">
        <v>444.03</v>
      </c>
    </row>
    <row r="455" spans="1:4" s="8" customFormat="1" x14ac:dyDescent="0.2">
      <c r="A455" s="5">
        <v>11</v>
      </c>
      <c r="B455" s="212" t="s">
        <v>766</v>
      </c>
      <c r="C455" s="205">
        <v>2015</v>
      </c>
      <c r="D455" s="243">
        <v>15540</v>
      </c>
    </row>
    <row r="456" spans="1:4" s="8" customFormat="1" x14ac:dyDescent="0.2">
      <c r="A456" s="5">
        <v>12</v>
      </c>
      <c r="B456" s="212" t="s">
        <v>762</v>
      </c>
      <c r="C456" s="205">
        <v>2014</v>
      </c>
      <c r="D456" s="243">
        <v>229</v>
      </c>
    </row>
    <row r="457" spans="1:4" s="8" customFormat="1" x14ac:dyDescent="0.2">
      <c r="A457" s="5">
        <v>13</v>
      </c>
      <c r="B457" s="212" t="s">
        <v>763</v>
      </c>
      <c r="C457" s="205">
        <v>2014</v>
      </c>
      <c r="D457" s="243">
        <v>2000</v>
      </c>
    </row>
    <row r="458" spans="1:4" s="8" customFormat="1" x14ac:dyDescent="0.2">
      <c r="A458" s="5">
        <v>14</v>
      </c>
      <c r="B458" s="212" t="s">
        <v>764</v>
      </c>
      <c r="C458" s="205">
        <v>2015</v>
      </c>
      <c r="D458" s="243">
        <v>2447.6999999999998</v>
      </c>
    </row>
    <row r="459" spans="1:4" s="8" customFormat="1" x14ac:dyDescent="0.2">
      <c r="A459" s="5">
        <v>15</v>
      </c>
      <c r="B459" s="212" t="s">
        <v>765</v>
      </c>
      <c r="C459" s="205">
        <v>2015</v>
      </c>
      <c r="D459" s="243">
        <v>444.03</v>
      </c>
    </row>
    <row r="460" spans="1:4" s="8" customFormat="1" x14ac:dyDescent="0.2">
      <c r="A460" s="5">
        <v>16</v>
      </c>
      <c r="B460" s="217" t="s">
        <v>762</v>
      </c>
      <c r="C460" s="218">
        <v>2016</v>
      </c>
      <c r="D460" s="248">
        <v>239</v>
      </c>
    </row>
    <row r="461" spans="1:4" s="8" customFormat="1" x14ac:dyDescent="0.2">
      <c r="A461" s="5">
        <v>17</v>
      </c>
      <c r="B461" s="217" t="s">
        <v>767</v>
      </c>
      <c r="C461" s="218">
        <v>2016</v>
      </c>
      <c r="D461" s="248">
        <v>3627</v>
      </c>
    </row>
    <row r="462" spans="1:4" s="8" customFormat="1" x14ac:dyDescent="0.2">
      <c r="A462" s="5">
        <v>18</v>
      </c>
      <c r="B462" s="154" t="s">
        <v>768</v>
      </c>
      <c r="C462" s="155">
        <v>2016</v>
      </c>
      <c r="D462" s="209">
        <v>3900.03</v>
      </c>
    </row>
    <row r="463" spans="1:4" s="8" customFormat="1" x14ac:dyDescent="0.2">
      <c r="A463" s="5">
        <v>19</v>
      </c>
      <c r="B463" s="156" t="s">
        <v>763</v>
      </c>
      <c r="C463" s="157">
        <v>2016</v>
      </c>
      <c r="D463" s="219">
        <v>1300</v>
      </c>
    </row>
    <row r="464" spans="1:4" s="8" customFormat="1" x14ac:dyDescent="0.2">
      <c r="A464" s="5">
        <v>20</v>
      </c>
      <c r="B464" s="154" t="s">
        <v>769</v>
      </c>
      <c r="C464" s="155">
        <v>2016</v>
      </c>
      <c r="D464" s="209">
        <v>799.99</v>
      </c>
    </row>
    <row r="465" spans="1:5" s="8" customFormat="1" x14ac:dyDescent="0.2">
      <c r="A465" s="5">
        <v>21</v>
      </c>
      <c r="B465" s="154" t="s">
        <v>770</v>
      </c>
      <c r="C465" s="155">
        <v>2016</v>
      </c>
      <c r="D465" s="209">
        <v>279.99</v>
      </c>
    </row>
    <row r="466" spans="1:5" s="8" customFormat="1" x14ac:dyDescent="0.2">
      <c r="A466" s="5">
        <v>22</v>
      </c>
      <c r="B466" s="154" t="s">
        <v>771</v>
      </c>
      <c r="C466" s="155">
        <v>2017</v>
      </c>
      <c r="D466" s="209">
        <v>5595.96</v>
      </c>
    </row>
    <row r="467" spans="1:5" s="61" customFormat="1" x14ac:dyDescent="0.2">
      <c r="A467" s="308" t="s">
        <v>0</v>
      </c>
      <c r="B467" s="308"/>
      <c r="C467" s="308"/>
      <c r="D467" s="118">
        <f>SUM(D445:D466)</f>
        <v>50106.439999999988</v>
      </c>
    </row>
    <row r="468" spans="1:5" s="8" customFormat="1" x14ac:dyDescent="0.2">
      <c r="A468" s="327" t="s">
        <v>94</v>
      </c>
      <c r="B468" s="327"/>
      <c r="C468" s="327"/>
      <c r="D468" s="327"/>
    </row>
    <row r="469" spans="1:5" s="8" customFormat="1" x14ac:dyDescent="0.2">
      <c r="A469" s="5">
        <v>1</v>
      </c>
      <c r="B469" s="198" t="s">
        <v>812</v>
      </c>
      <c r="C469" s="199">
        <v>2013</v>
      </c>
      <c r="D469" s="241">
        <v>1470</v>
      </c>
    </row>
    <row r="470" spans="1:5" s="8" customFormat="1" x14ac:dyDescent="0.2">
      <c r="A470" s="5">
        <v>2</v>
      </c>
      <c r="B470" s="198" t="s">
        <v>812</v>
      </c>
      <c r="C470" s="199">
        <v>2013</v>
      </c>
      <c r="D470" s="241">
        <v>1470</v>
      </c>
    </row>
    <row r="471" spans="1:5" s="8" customFormat="1" x14ac:dyDescent="0.2">
      <c r="A471" s="5">
        <v>3</v>
      </c>
      <c r="B471" s="198" t="s">
        <v>812</v>
      </c>
      <c r="C471" s="199">
        <v>2013</v>
      </c>
      <c r="D471" s="241">
        <v>1470</v>
      </c>
    </row>
    <row r="472" spans="1:5" s="8" customFormat="1" x14ac:dyDescent="0.2">
      <c r="A472" s="5">
        <v>4</v>
      </c>
      <c r="B472" s="198" t="s">
        <v>812</v>
      </c>
      <c r="C472" s="199">
        <v>2013</v>
      </c>
      <c r="D472" s="241">
        <v>1470</v>
      </c>
    </row>
    <row r="473" spans="1:5" s="8" customFormat="1" x14ac:dyDescent="0.2">
      <c r="A473" s="5">
        <v>5</v>
      </c>
      <c r="B473" s="198" t="s">
        <v>813</v>
      </c>
      <c r="C473" s="199">
        <v>2013</v>
      </c>
      <c r="D473" s="241">
        <v>799</v>
      </c>
    </row>
    <row r="474" spans="1:5" s="8" customFormat="1" x14ac:dyDescent="0.2">
      <c r="A474" s="5">
        <v>6</v>
      </c>
      <c r="B474" s="207" t="s">
        <v>814</v>
      </c>
      <c r="C474" s="199">
        <v>2013</v>
      </c>
      <c r="D474" s="242">
        <v>330</v>
      </c>
    </row>
    <row r="475" spans="1:5" s="8" customFormat="1" x14ac:dyDescent="0.2">
      <c r="A475" s="5">
        <v>7</v>
      </c>
      <c r="B475" s="198" t="s">
        <v>815</v>
      </c>
      <c r="C475" s="199">
        <v>2013</v>
      </c>
      <c r="D475" s="241">
        <v>1749</v>
      </c>
    </row>
    <row r="476" spans="1:5" s="8" customFormat="1" x14ac:dyDescent="0.2">
      <c r="A476" s="5">
        <v>8</v>
      </c>
      <c r="B476" s="198" t="s">
        <v>815</v>
      </c>
      <c r="C476" s="199">
        <v>2013</v>
      </c>
      <c r="D476" s="241">
        <v>1749</v>
      </c>
    </row>
    <row r="477" spans="1:5" s="8" customFormat="1" x14ac:dyDescent="0.2">
      <c r="A477" s="5">
        <v>9</v>
      </c>
      <c r="B477" s="198" t="s">
        <v>815</v>
      </c>
      <c r="C477" s="199">
        <v>2013</v>
      </c>
      <c r="D477" s="241">
        <v>1749</v>
      </c>
    </row>
    <row r="478" spans="1:5" s="8" customFormat="1" x14ac:dyDescent="0.2">
      <c r="A478" s="5">
        <v>10</v>
      </c>
      <c r="B478" s="198" t="s">
        <v>815</v>
      </c>
      <c r="C478" s="199">
        <v>2013</v>
      </c>
      <c r="D478" s="241">
        <v>1749</v>
      </c>
      <c r="E478" s="7"/>
    </row>
    <row r="479" spans="1:5" s="8" customFormat="1" x14ac:dyDescent="0.2">
      <c r="A479" s="5">
        <v>11</v>
      </c>
      <c r="B479" s="198" t="s">
        <v>815</v>
      </c>
      <c r="C479" s="199">
        <v>2013</v>
      </c>
      <c r="D479" s="241">
        <v>2099</v>
      </c>
      <c r="E479" s="7"/>
    </row>
    <row r="480" spans="1:5" s="8" customFormat="1" x14ac:dyDescent="0.2">
      <c r="A480" s="5">
        <v>12</v>
      </c>
      <c r="B480" s="198" t="s">
        <v>815</v>
      </c>
      <c r="C480" s="199">
        <v>2013</v>
      </c>
      <c r="D480" s="241">
        <v>2099</v>
      </c>
      <c r="E480" s="7"/>
    </row>
    <row r="481" spans="1:5" s="8" customFormat="1" x14ac:dyDescent="0.2">
      <c r="A481" s="5">
        <v>13</v>
      </c>
      <c r="B481" s="198" t="s">
        <v>816</v>
      </c>
      <c r="C481" s="199">
        <v>2013</v>
      </c>
      <c r="D481" s="241">
        <v>1636.99</v>
      </c>
      <c r="E481" s="7"/>
    </row>
    <row r="482" spans="1:5" s="8" customFormat="1" x14ac:dyDescent="0.2">
      <c r="A482" s="5">
        <v>14</v>
      </c>
      <c r="B482" s="198" t="s">
        <v>817</v>
      </c>
      <c r="C482" s="199">
        <v>2013</v>
      </c>
      <c r="D482" s="241">
        <v>1199</v>
      </c>
      <c r="E482" s="7"/>
    </row>
    <row r="483" spans="1:5" s="8" customFormat="1" ht="15" customHeight="1" x14ac:dyDescent="0.2">
      <c r="A483" s="5">
        <v>15</v>
      </c>
      <c r="B483" s="198" t="s">
        <v>818</v>
      </c>
      <c r="C483" s="199">
        <v>2014</v>
      </c>
      <c r="D483" s="241">
        <v>1700</v>
      </c>
      <c r="E483" s="7"/>
    </row>
    <row r="484" spans="1:5" s="8" customFormat="1" x14ac:dyDescent="0.2">
      <c r="A484" s="5">
        <v>16</v>
      </c>
      <c r="B484" s="198" t="s">
        <v>819</v>
      </c>
      <c r="C484" s="199">
        <v>2014</v>
      </c>
      <c r="D484" s="241">
        <v>2000</v>
      </c>
      <c r="E484" s="7"/>
    </row>
    <row r="485" spans="1:5" s="8" customFormat="1" x14ac:dyDescent="0.2">
      <c r="A485" s="5">
        <v>17</v>
      </c>
      <c r="B485" s="198" t="s">
        <v>820</v>
      </c>
      <c r="C485" s="199">
        <v>2014</v>
      </c>
      <c r="D485" s="241">
        <v>1691</v>
      </c>
      <c r="E485" s="7"/>
    </row>
    <row r="486" spans="1:5" s="8" customFormat="1" x14ac:dyDescent="0.2">
      <c r="A486" s="5">
        <v>18</v>
      </c>
      <c r="B486" s="198" t="s">
        <v>821</v>
      </c>
      <c r="C486" s="199">
        <v>2014</v>
      </c>
      <c r="D486" s="241">
        <v>1799</v>
      </c>
      <c r="E486" s="7"/>
    </row>
    <row r="487" spans="1:5" s="8" customFormat="1" x14ac:dyDescent="0.2">
      <c r="A487" s="5">
        <v>19</v>
      </c>
      <c r="B487" s="198" t="s">
        <v>821</v>
      </c>
      <c r="C487" s="199">
        <v>2014</v>
      </c>
      <c r="D487" s="241">
        <v>1799</v>
      </c>
      <c r="E487" s="7"/>
    </row>
    <row r="488" spans="1:5" s="8" customFormat="1" x14ac:dyDescent="0.2">
      <c r="A488" s="5">
        <v>20</v>
      </c>
      <c r="B488" s="198" t="s">
        <v>821</v>
      </c>
      <c r="C488" s="199">
        <v>2014</v>
      </c>
      <c r="D488" s="241">
        <v>1799</v>
      </c>
      <c r="E488" s="7"/>
    </row>
    <row r="489" spans="1:5" s="8" customFormat="1" x14ac:dyDescent="0.2">
      <c r="A489" s="5">
        <v>21</v>
      </c>
      <c r="B489" s="198" t="s">
        <v>821</v>
      </c>
      <c r="C489" s="199">
        <v>2014</v>
      </c>
      <c r="D489" s="241">
        <v>1799</v>
      </c>
      <c r="E489" s="7"/>
    </row>
    <row r="490" spans="1:5" s="8" customFormat="1" x14ac:dyDescent="0.2">
      <c r="A490" s="5">
        <v>22</v>
      </c>
      <c r="B490" s="198" t="s">
        <v>822</v>
      </c>
      <c r="C490" s="199">
        <v>2014</v>
      </c>
      <c r="D490" s="241">
        <v>980</v>
      </c>
      <c r="E490" s="7"/>
    </row>
    <row r="491" spans="1:5" s="8" customFormat="1" x14ac:dyDescent="0.2">
      <c r="A491" s="5">
        <v>23</v>
      </c>
      <c r="B491" s="198" t="s">
        <v>823</v>
      </c>
      <c r="C491" s="199">
        <v>2015</v>
      </c>
      <c r="D491" s="241">
        <v>1851.47</v>
      </c>
      <c r="E491" s="7"/>
    </row>
    <row r="492" spans="1:5" s="8" customFormat="1" x14ac:dyDescent="0.2">
      <c r="A492" s="5">
        <v>24</v>
      </c>
      <c r="B492" s="198" t="s">
        <v>688</v>
      </c>
      <c r="C492" s="199">
        <v>2015</v>
      </c>
      <c r="D492" s="241">
        <v>349.22</v>
      </c>
      <c r="E492" s="7"/>
    </row>
    <row r="493" spans="1:5" s="8" customFormat="1" x14ac:dyDescent="0.2">
      <c r="A493" s="5">
        <v>25</v>
      </c>
      <c r="B493" s="198" t="s">
        <v>824</v>
      </c>
      <c r="C493" s="199">
        <v>2015</v>
      </c>
      <c r="D493" s="241">
        <v>312.56</v>
      </c>
      <c r="E493" s="7"/>
    </row>
    <row r="494" spans="1:5" s="8" customFormat="1" x14ac:dyDescent="0.2">
      <c r="A494" s="5">
        <v>26</v>
      </c>
      <c r="B494" s="198" t="s">
        <v>824</v>
      </c>
      <c r="C494" s="199">
        <v>2015</v>
      </c>
      <c r="D494" s="241">
        <v>312.56</v>
      </c>
      <c r="E494" s="7"/>
    </row>
    <row r="495" spans="1:5" s="8" customFormat="1" x14ac:dyDescent="0.2">
      <c r="A495" s="5">
        <v>27</v>
      </c>
      <c r="B495" s="198" t="s">
        <v>824</v>
      </c>
      <c r="C495" s="199">
        <v>2015</v>
      </c>
      <c r="D495" s="241">
        <v>312.56</v>
      </c>
      <c r="E495" s="7"/>
    </row>
    <row r="496" spans="1:5" s="8" customFormat="1" x14ac:dyDescent="0.2">
      <c r="A496" s="5">
        <v>28</v>
      </c>
      <c r="B496" s="198" t="s">
        <v>825</v>
      </c>
      <c r="C496" s="199">
        <v>2015</v>
      </c>
      <c r="D496" s="241">
        <v>2399</v>
      </c>
      <c r="E496" s="7"/>
    </row>
    <row r="497" spans="1:5" s="8" customFormat="1" x14ac:dyDescent="0.2">
      <c r="A497" s="5">
        <v>29</v>
      </c>
      <c r="B497" s="198" t="s">
        <v>826</v>
      </c>
      <c r="C497" s="199">
        <v>2015</v>
      </c>
      <c r="D497" s="241">
        <v>6500</v>
      </c>
      <c r="E497" s="7"/>
    </row>
    <row r="498" spans="1:5" s="8" customFormat="1" x14ac:dyDescent="0.2">
      <c r="A498" s="5">
        <v>30</v>
      </c>
      <c r="B498" s="198" t="s">
        <v>827</v>
      </c>
      <c r="C498" s="199">
        <v>2015</v>
      </c>
      <c r="D498" s="241">
        <v>599</v>
      </c>
      <c r="E498" s="7"/>
    </row>
    <row r="499" spans="1:5" s="8" customFormat="1" x14ac:dyDescent="0.2">
      <c r="A499" s="5">
        <v>31</v>
      </c>
      <c r="B499" s="154" t="s">
        <v>828</v>
      </c>
      <c r="C499" s="199">
        <v>2015</v>
      </c>
      <c r="D499" s="241">
        <v>1990</v>
      </c>
      <c r="E499" s="7"/>
    </row>
    <row r="500" spans="1:5" s="8" customFormat="1" x14ac:dyDescent="0.2">
      <c r="A500" s="5">
        <v>32</v>
      </c>
      <c r="B500" s="198" t="s">
        <v>829</v>
      </c>
      <c r="C500" s="199">
        <v>2016</v>
      </c>
      <c r="D500" s="241">
        <v>3499</v>
      </c>
      <c r="E500" s="7"/>
    </row>
    <row r="501" spans="1:5" s="8" customFormat="1" x14ac:dyDescent="0.2">
      <c r="A501" s="5">
        <v>33</v>
      </c>
      <c r="B501" s="198" t="s">
        <v>830</v>
      </c>
      <c r="C501" s="199">
        <v>2016</v>
      </c>
      <c r="D501" s="241">
        <v>1699</v>
      </c>
      <c r="E501" s="7"/>
    </row>
    <row r="502" spans="1:5" s="8" customFormat="1" x14ac:dyDescent="0.2">
      <c r="A502" s="5">
        <v>34</v>
      </c>
      <c r="B502" s="198" t="s">
        <v>829</v>
      </c>
      <c r="C502" s="199">
        <v>2016</v>
      </c>
      <c r="D502" s="241">
        <v>3599</v>
      </c>
      <c r="E502" s="7"/>
    </row>
    <row r="503" spans="1:5" s="61" customFormat="1" x14ac:dyDescent="0.2">
      <c r="A503" s="308" t="s">
        <v>0</v>
      </c>
      <c r="B503" s="308"/>
      <c r="C503" s="308"/>
      <c r="D503" s="118">
        <f>SUM(D469:D502)</f>
        <v>58029.36</v>
      </c>
      <c r="E503" s="60"/>
    </row>
    <row r="504" spans="1:5" s="8" customFormat="1" x14ac:dyDescent="0.2">
      <c r="A504" s="115"/>
      <c r="B504" s="115"/>
      <c r="C504" s="65"/>
      <c r="D504" s="120"/>
      <c r="E504" s="7"/>
    </row>
    <row r="505" spans="1:5" s="8" customFormat="1" x14ac:dyDescent="0.2">
      <c r="A505" s="328" t="s">
        <v>35</v>
      </c>
      <c r="B505" s="328"/>
      <c r="C505" s="328"/>
      <c r="D505" s="328"/>
      <c r="E505" s="7"/>
    </row>
    <row r="506" spans="1:5" s="8" customFormat="1" ht="29.25" customHeight="1" x14ac:dyDescent="0.2">
      <c r="A506" s="66" t="s">
        <v>18</v>
      </c>
      <c r="B506" s="66" t="s">
        <v>26</v>
      </c>
      <c r="C506" s="66" t="s">
        <v>27</v>
      </c>
      <c r="D506" s="124" t="s">
        <v>28</v>
      </c>
      <c r="E506" s="7"/>
    </row>
    <row r="507" spans="1:5" x14ac:dyDescent="0.2">
      <c r="A507" s="327" t="s">
        <v>58</v>
      </c>
      <c r="B507" s="327"/>
      <c r="C507" s="327"/>
      <c r="D507" s="327"/>
    </row>
    <row r="508" spans="1:5" s="8" customFormat="1" x14ac:dyDescent="0.2">
      <c r="A508" s="5">
        <v>1</v>
      </c>
      <c r="B508" s="154" t="s">
        <v>469</v>
      </c>
      <c r="C508" s="155">
        <v>2013</v>
      </c>
      <c r="D508" s="161">
        <v>7538.21</v>
      </c>
      <c r="E508" s="7"/>
    </row>
    <row r="509" spans="1:5" s="8" customFormat="1" x14ac:dyDescent="0.2">
      <c r="A509" s="5">
        <v>2</v>
      </c>
      <c r="B509" s="154" t="s">
        <v>470</v>
      </c>
      <c r="C509" s="155">
        <v>2014</v>
      </c>
      <c r="D509" s="161">
        <v>14049.22</v>
      </c>
      <c r="E509" s="7"/>
    </row>
    <row r="510" spans="1:5" s="8" customFormat="1" ht="25.5" x14ac:dyDescent="0.2">
      <c r="A510" s="5">
        <v>3</v>
      </c>
      <c r="B510" s="154" t="s">
        <v>471</v>
      </c>
      <c r="C510" s="155">
        <v>2017</v>
      </c>
      <c r="D510" s="161">
        <v>54000</v>
      </c>
      <c r="E510" s="77"/>
    </row>
    <row r="511" spans="1:5" s="61" customFormat="1" x14ac:dyDescent="0.2">
      <c r="A511" s="308" t="s">
        <v>0</v>
      </c>
      <c r="B511" s="308"/>
      <c r="C511" s="308"/>
      <c r="D511" s="118">
        <f>SUM(D508:D510)</f>
        <v>75587.429999999993</v>
      </c>
      <c r="E511" s="60"/>
    </row>
    <row r="512" spans="1:5" ht="13.5" customHeight="1" x14ac:dyDescent="0.2">
      <c r="A512" s="327" t="s">
        <v>888</v>
      </c>
      <c r="B512" s="327"/>
      <c r="C512" s="327"/>
      <c r="D512" s="327"/>
    </row>
    <row r="513" spans="1:5" s="8" customFormat="1" x14ac:dyDescent="0.2">
      <c r="A513" s="5">
        <v>1</v>
      </c>
      <c r="B513" s="6" t="s">
        <v>521</v>
      </c>
      <c r="C513" s="5">
        <v>2016</v>
      </c>
      <c r="D513" s="238">
        <v>5974.28</v>
      </c>
      <c r="E513" s="7"/>
    </row>
    <row r="514" spans="1:5" s="61" customFormat="1" ht="13.5" customHeight="1" x14ac:dyDescent="0.2">
      <c r="A514" s="308" t="s">
        <v>0</v>
      </c>
      <c r="B514" s="308"/>
      <c r="C514" s="308"/>
      <c r="D514" s="118">
        <f>SUM(D513)</f>
        <v>5974.28</v>
      </c>
      <c r="E514" s="60"/>
    </row>
    <row r="515" spans="1:5" s="8" customFormat="1" ht="13.5" customHeight="1" x14ac:dyDescent="0.2">
      <c r="A515" s="327" t="s">
        <v>889</v>
      </c>
      <c r="B515" s="327"/>
      <c r="C515" s="327"/>
      <c r="D515" s="327"/>
      <c r="E515" s="7"/>
    </row>
    <row r="516" spans="1:5" s="8" customFormat="1" ht="13.5" customHeight="1" x14ac:dyDescent="0.2">
      <c r="A516" s="47">
        <v>1</v>
      </c>
      <c r="B516" s="198" t="s">
        <v>647</v>
      </c>
      <c r="C516" s="199">
        <v>2014</v>
      </c>
      <c r="D516" s="249">
        <v>921.79</v>
      </c>
      <c r="E516" s="7"/>
    </row>
    <row r="517" spans="1:5" s="8" customFormat="1" ht="13.5" customHeight="1" x14ac:dyDescent="0.2">
      <c r="A517" s="47">
        <v>2</v>
      </c>
      <c r="B517" s="198" t="s">
        <v>646</v>
      </c>
      <c r="C517" s="199">
        <v>2014</v>
      </c>
      <c r="D517" s="241">
        <v>24257.74</v>
      </c>
      <c r="E517" s="7"/>
    </row>
    <row r="518" spans="1:5" s="8" customFormat="1" ht="13.5" customHeight="1" x14ac:dyDescent="0.2">
      <c r="A518" s="47">
        <v>3</v>
      </c>
      <c r="B518" s="198" t="s">
        <v>647</v>
      </c>
      <c r="C518" s="199">
        <v>2015</v>
      </c>
      <c r="D518" s="241">
        <v>4000</v>
      </c>
      <c r="E518" s="7"/>
    </row>
    <row r="519" spans="1:5" s="8" customFormat="1" ht="13.5" customHeight="1" x14ac:dyDescent="0.2">
      <c r="A519" s="47">
        <v>4</v>
      </c>
      <c r="B519" s="154" t="s">
        <v>646</v>
      </c>
      <c r="C519" s="155">
        <v>2015</v>
      </c>
      <c r="D519" s="161">
        <v>12307.5</v>
      </c>
      <c r="E519" s="77"/>
    </row>
    <row r="520" spans="1:5" s="61" customFormat="1" ht="12.75" customHeight="1" x14ac:dyDescent="0.2">
      <c r="A520" s="308" t="s">
        <v>0</v>
      </c>
      <c r="B520" s="308"/>
      <c r="C520" s="308"/>
      <c r="D520" s="118">
        <f>SUM(D516:D519)</f>
        <v>41487.03</v>
      </c>
      <c r="E520" s="60"/>
    </row>
    <row r="521" spans="1:5" s="61" customFormat="1" ht="12.75" customHeight="1" x14ac:dyDescent="0.2">
      <c r="A521" s="327" t="s">
        <v>890</v>
      </c>
      <c r="B521" s="327"/>
      <c r="C521" s="327"/>
      <c r="D521" s="327"/>
      <c r="E521" s="60"/>
    </row>
    <row r="522" spans="1:5" s="61" customFormat="1" ht="12.75" customHeight="1" x14ac:dyDescent="0.2">
      <c r="A522" s="5">
        <v>1</v>
      </c>
      <c r="B522" s="154" t="s">
        <v>336</v>
      </c>
      <c r="C522" s="155">
        <v>2016</v>
      </c>
      <c r="D522" s="161">
        <v>19590.64</v>
      </c>
      <c r="E522" s="60"/>
    </row>
    <row r="523" spans="1:5" s="61" customFormat="1" ht="12.75" customHeight="1" x14ac:dyDescent="0.2">
      <c r="A523" s="308" t="s">
        <v>16</v>
      </c>
      <c r="B523" s="308"/>
      <c r="C523" s="308"/>
      <c r="D523" s="118">
        <f>SUM(D522)</f>
        <v>19590.64</v>
      </c>
      <c r="E523" s="60"/>
    </row>
    <row r="524" spans="1:5" s="8" customFormat="1" ht="12.75" customHeight="1" x14ac:dyDescent="0.2">
      <c r="A524" s="327" t="s">
        <v>969</v>
      </c>
      <c r="B524" s="327"/>
      <c r="C524" s="327"/>
      <c r="D524" s="327"/>
      <c r="E524" s="7"/>
    </row>
    <row r="525" spans="1:5" s="8" customFormat="1" x14ac:dyDescent="0.2">
      <c r="A525" s="5">
        <v>1</v>
      </c>
      <c r="B525" s="198" t="s">
        <v>521</v>
      </c>
      <c r="C525" s="199">
        <v>2013</v>
      </c>
      <c r="D525" s="241">
        <v>7134</v>
      </c>
      <c r="E525" s="7"/>
    </row>
    <row r="526" spans="1:5" s="8" customFormat="1" x14ac:dyDescent="0.2">
      <c r="A526" s="5">
        <v>2</v>
      </c>
      <c r="B526" s="154" t="s">
        <v>772</v>
      </c>
      <c r="C526" s="155">
        <v>2016</v>
      </c>
      <c r="D526" s="209">
        <v>1140.1199999999999</v>
      </c>
      <c r="E526" s="77"/>
    </row>
    <row r="527" spans="1:5" s="61" customFormat="1" x14ac:dyDescent="0.2">
      <c r="A527" s="308"/>
      <c r="B527" s="308"/>
      <c r="C527" s="308"/>
      <c r="D527" s="118">
        <f>SUM(D525:D526)</f>
        <v>8274.119999999999</v>
      </c>
      <c r="E527" s="60"/>
    </row>
    <row r="528" spans="1:5" x14ac:dyDescent="0.2">
      <c r="A528" s="327" t="s">
        <v>891</v>
      </c>
      <c r="B528" s="327"/>
      <c r="C528" s="327"/>
      <c r="D528" s="327"/>
    </row>
    <row r="529" spans="1:6" s="8" customFormat="1" x14ac:dyDescent="0.2">
      <c r="A529" s="5">
        <v>1</v>
      </c>
      <c r="B529" s="198" t="s">
        <v>831</v>
      </c>
      <c r="C529" s="199">
        <v>2013</v>
      </c>
      <c r="D529" s="241">
        <v>17500</v>
      </c>
      <c r="E529" s="7"/>
    </row>
    <row r="530" spans="1:6" s="8" customFormat="1" x14ac:dyDescent="0.2">
      <c r="A530" s="5">
        <v>2</v>
      </c>
      <c r="B530" s="198" t="s">
        <v>832</v>
      </c>
      <c r="C530" s="199">
        <v>2013</v>
      </c>
      <c r="D530" s="241">
        <v>1280</v>
      </c>
      <c r="E530" s="7"/>
    </row>
    <row r="531" spans="1:6" s="8" customFormat="1" x14ac:dyDescent="0.2">
      <c r="A531" s="5">
        <v>3</v>
      </c>
      <c r="B531" s="198" t="s">
        <v>833</v>
      </c>
      <c r="C531" s="199">
        <v>2013</v>
      </c>
      <c r="D531" s="241">
        <v>1475</v>
      </c>
      <c r="E531" s="7"/>
    </row>
    <row r="532" spans="1:6" s="59" customFormat="1" x14ac:dyDescent="0.2">
      <c r="A532" s="308" t="s">
        <v>0</v>
      </c>
      <c r="B532" s="308"/>
      <c r="C532" s="308"/>
      <c r="D532" s="118">
        <f>SUM(D529:D531)</f>
        <v>20255</v>
      </c>
      <c r="E532" s="58"/>
    </row>
    <row r="533" spans="1:6" s="8" customFormat="1" x14ac:dyDescent="0.2">
      <c r="A533" s="327" t="s">
        <v>892</v>
      </c>
      <c r="B533" s="327"/>
      <c r="C533" s="327"/>
      <c r="D533" s="327"/>
      <c r="E533" s="7"/>
    </row>
    <row r="534" spans="1:6" s="8" customFormat="1" x14ac:dyDescent="0.2">
      <c r="A534" s="5">
        <v>1</v>
      </c>
      <c r="B534" s="234" t="s">
        <v>886</v>
      </c>
      <c r="C534" s="233">
        <v>2013</v>
      </c>
      <c r="D534" s="239">
        <v>76777.75</v>
      </c>
      <c r="E534" s="7"/>
    </row>
    <row r="535" spans="1:6" s="8" customFormat="1" x14ac:dyDescent="0.2">
      <c r="A535" s="5">
        <v>2</v>
      </c>
      <c r="B535" s="234" t="s">
        <v>887</v>
      </c>
      <c r="C535" s="233">
        <v>2014</v>
      </c>
      <c r="D535" s="239">
        <v>54693.23</v>
      </c>
      <c r="E535" s="7"/>
    </row>
    <row r="536" spans="1:6" s="61" customFormat="1" ht="12.75" customHeight="1" x14ac:dyDescent="0.2">
      <c r="A536" s="308" t="s">
        <v>0</v>
      </c>
      <c r="B536" s="308"/>
      <c r="C536" s="308"/>
      <c r="D536" s="118">
        <f>SUM(D534:D535)</f>
        <v>131470.98000000001</v>
      </c>
      <c r="E536" s="60"/>
      <c r="F536" s="59"/>
    </row>
    <row r="537" spans="1:6" s="8" customFormat="1" x14ac:dyDescent="0.2">
      <c r="A537" s="113"/>
      <c r="B537" s="113"/>
      <c r="C537" s="16"/>
      <c r="D537" s="121"/>
      <c r="E537" s="7"/>
    </row>
    <row r="538" spans="1:6" s="8" customFormat="1" ht="15" x14ac:dyDescent="0.2">
      <c r="A538" s="113"/>
      <c r="B538" s="326" t="s">
        <v>29</v>
      </c>
      <c r="C538" s="326"/>
      <c r="D538" s="235">
        <f>SUM(D112,D124,D130,D142,D149,D162,D192,D229,D244,D275,D281)</f>
        <v>645984.9099999998</v>
      </c>
      <c r="E538" s="7"/>
    </row>
    <row r="539" spans="1:6" s="8" customFormat="1" ht="15" x14ac:dyDescent="0.2">
      <c r="A539" s="113"/>
      <c r="B539" s="326" t="s">
        <v>30</v>
      </c>
      <c r="C539" s="326"/>
      <c r="D539" s="235">
        <f>SUM(D335,D341,D346,D350,D355,D377,D413,D443,D467,D503)</f>
        <v>365128.07</v>
      </c>
      <c r="E539" s="7"/>
    </row>
    <row r="540" spans="1:6" s="8" customFormat="1" ht="15" x14ac:dyDescent="0.2">
      <c r="A540" s="113"/>
      <c r="B540" s="326" t="s">
        <v>31</v>
      </c>
      <c r="C540" s="326"/>
      <c r="D540" s="235">
        <f>SUM(D511,D514,D520,D523,D527,D532,D536)</f>
        <v>302639.48</v>
      </c>
      <c r="E540" s="7"/>
    </row>
    <row r="541" spans="1:6" s="8" customFormat="1" x14ac:dyDescent="0.2">
      <c r="A541" s="113"/>
      <c r="B541" s="113"/>
      <c r="C541" s="16"/>
      <c r="D541" s="121" t="s">
        <v>57</v>
      </c>
      <c r="E541" s="7"/>
    </row>
    <row r="542" spans="1:6" s="8" customFormat="1" ht="15" x14ac:dyDescent="0.2">
      <c r="A542" s="113"/>
      <c r="B542" s="326" t="s">
        <v>939</v>
      </c>
      <c r="C542" s="326"/>
      <c r="D542" s="235">
        <f>SUM(D538:D540)</f>
        <v>1313752.4599999997</v>
      </c>
      <c r="E542" s="7"/>
    </row>
    <row r="543" spans="1:6" s="8" customFormat="1" x14ac:dyDescent="0.2">
      <c r="A543" s="113"/>
      <c r="B543" s="113"/>
      <c r="C543" s="16"/>
      <c r="D543" s="121"/>
      <c r="E543" s="7"/>
    </row>
    <row r="544" spans="1:6" s="8" customFormat="1" x14ac:dyDescent="0.2">
      <c r="A544" s="113"/>
      <c r="B544" s="113"/>
      <c r="C544" s="16"/>
      <c r="D544" s="121"/>
      <c r="E544" s="7"/>
    </row>
    <row r="545" spans="1:5" s="8" customFormat="1" x14ac:dyDescent="0.2">
      <c r="A545" s="113"/>
      <c r="B545" s="113"/>
      <c r="C545" s="16"/>
      <c r="D545" s="121"/>
      <c r="E545" s="7"/>
    </row>
    <row r="546" spans="1:5" s="8" customFormat="1" x14ac:dyDescent="0.2">
      <c r="A546" s="113"/>
      <c r="B546" s="113"/>
      <c r="C546" s="16"/>
      <c r="D546" s="121"/>
      <c r="E546" s="7"/>
    </row>
    <row r="547" spans="1:5" s="8" customFormat="1" x14ac:dyDescent="0.2">
      <c r="A547" s="113"/>
      <c r="B547" s="113"/>
      <c r="C547" s="16"/>
      <c r="D547" s="121"/>
      <c r="E547" s="7"/>
    </row>
    <row r="548" spans="1:5" s="8" customFormat="1" x14ac:dyDescent="0.2">
      <c r="A548" s="113"/>
      <c r="B548" s="113"/>
      <c r="C548" s="16"/>
      <c r="D548" s="121"/>
      <c r="E548" s="7"/>
    </row>
    <row r="549" spans="1:5" s="8" customFormat="1" x14ac:dyDescent="0.2">
      <c r="A549" s="113"/>
      <c r="B549" s="113"/>
      <c r="C549" s="16"/>
      <c r="D549" s="121"/>
      <c r="E549" s="7"/>
    </row>
    <row r="550" spans="1:5" s="8" customFormat="1" x14ac:dyDescent="0.2">
      <c r="A550" s="113"/>
      <c r="B550" s="113"/>
      <c r="C550" s="16"/>
      <c r="D550" s="121"/>
      <c r="E550" s="7"/>
    </row>
    <row r="551" spans="1:5" s="8" customFormat="1" x14ac:dyDescent="0.2">
      <c r="A551" s="113"/>
      <c r="B551" s="113"/>
      <c r="C551" s="16"/>
      <c r="D551" s="121"/>
      <c r="E551" s="7"/>
    </row>
    <row r="552" spans="1:5" s="8" customFormat="1" ht="14.25" customHeight="1" x14ac:dyDescent="0.2">
      <c r="A552" s="113"/>
      <c r="B552" s="113"/>
      <c r="C552" s="16"/>
      <c r="D552" s="121"/>
      <c r="E552" s="7"/>
    </row>
    <row r="553" spans="1:5" x14ac:dyDescent="0.2">
      <c r="A553" s="113"/>
      <c r="C553" s="16"/>
      <c r="D553" s="121"/>
    </row>
    <row r="554" spans="1:5" s="8" customFormat="1" x14ac:dyDescent="0.2">
      <c r="A554" s="113"/>
      <c r="B554" s="113"/>
      <c r="C554" s="16"/>
      <c r="D554" s="121"/>
      <c r="E554" s="7"/>
    </row>
    <row r="555" spans="1:5" s="8" customFormat="1" x14ac:dyDescent="0.2">
      <c r="A555" s="113"/>
      <c r="B555" s="113"/>
      <c r="C555" s="16"/>
      <c r="D555" s="121"/>
      <c r="E555" s="7"/>
    </row>
    <row r="556" spans="1:5" s="8" customFormat="1" ht="18" customHeight="1" x14ac:dyDescent="0.2">
      <c r="A556" s="113"/>
      <c r="B556" s="113"/>
      <c r="C556" s="16"/>
      <c r="D556" s="121"/>
      <c r="E556" s="7"/>
    </row>
    <row r="557" spans="1:5" x14ac:dyDescent="0.2">
      <c r="A557" s="113"/>
      <c r="C557" s="16"/>
      <c r="D557" s="121"/>
    </row>
    <row r="558" spans="1:5" s="8" customFormat="1" x14ac:dyDescent="0.2">
      <c r="A558" s="113"/>
      <c r="B558" s="113"/>
      <c r="C558" s="16"/>
      <c r="D558" s="121"/>
      <c r="E558" s="7"/>
    </row>
    <row r="559" spans="1:5" s="8" customFormat="1" x14ac:dyDescent="0.2">
      <c r="A559" s="113"/>
      <c r="B559" s="113"/>
      <c r="C559" s="16"/>
      <c r="D559" s="121"/>
      <c r="E559" s="7"/>
    </row>
    <row r="560" spans="1:5" x14ac:dyDescent="0.2">
      <c r="A560" s="113"/>
      <c r="C560" s="16"/>
      <c r="D560" s="121"/>
    </row>
    <row r="561" spans="1:5" s="8" customFormat="1" x14ac:dyDescent="0.2">
      <c r="A561" s="113"/>
      <c r="B561" s="113"/>
      <c r="C561" s="16"/>
      <c r="D561" s="121"/>
      <c r="E561" s="7"/>
    </row>
    <row r="562" spans="1:5" s="8" customFormat="1" x14ac:dyDescent="0.2">
      <c r="A562" s="113"/>
      <c r="B562" s="113"/>
      <c r="C562" s="16"/>
      <c r="D562" s="121"/>
      <c r="E562" s="7"/>
    </row>
    <row r="563" spans="1:5" s="8" customFormat="1" x14ac:dyDescent="0.2">
      <c r="A563" s="113"/>
      <c r="B563" s="113"/>
      <c r="C563" s="16"/>
      <c r="D563" s="121"/>
      <c r="E563" s="7"/>
    </row>
    <row r="564" spans="1:5" s="8" customFormat="1" x14ac:dyDescent="0.2">
      <c r="A564" s="113"/>
      <c r="B564" s="113"/>
      <c r="C564" s="16"/>
      <c r="D564" s="121"/>
      <c r="E564" s="7"/>
    </row>
    <row r="565" spans="1:5" s="8" customFormat="1" x14ac:dyDescent="0.2">
      <c r="A565" s="113"/>
      <c r="B565" s="113"/>
      <c r="C565" s="16"/>
      <c r="D565" s="121"/>
      <c r="E565" s="7"/>
    </row>
    <row r="566" spans="1:5" s="8" customFormat="1" x14ac:dyDescent="0.2">
      <c r="A566" s="113"/>
      <c r="B566" s="113"/>
      <c r="C566" s="16"/>
      <c r="D566" s="121"/>
      <c r="E566" s="7"/>
    </row>
    <row r="567" spans="1:5" s="8" customFormat="1" x14ac:dyDescent="0.2">
      <c r="A567" s="113"/>
      <c r="B567" s="113"/>
      <c r="C567" s="16"/>
      <c r="D567" s="121"/>
      <c r="E567" s="7"/>
    </row>
    <row r="568" spans="1:5" s="8" customFormat="1" x14ac:dyDescent="0.2">
      <c r="A568" s="113"/>
      <c r="B568" s="113"/>
      <c r="C568" s="16"/>
      <c r="D568" s="121"/>
      <c r="E568" s="7"/>
    </row>
    <row r="569" spans="1:5" s="8" customFormat="1" x14ac:dyDescent="0.2">
      <c r="A569" s="113"/>
      <c r="B569" s="113"/>
      <c r="C569" s="16"/>
      <c r="D569" s="121"/>
      <c r="E569" s="7"/>
    </row>
    <row r="570" spans="1:5" s="8" customFormat="1" x14ac:dyDescent="0.2">
      <c r="A570" s="113"/>
      <c r="B570" s="113"/>
      <c r="C570" s="16"/>
      <c r="D570" s="121"/>
      <c r="E570" s="7"/>
    </row>
    <row r="571" spans="1:5" s="8" customFormat="1" x14ac:dyDescent="0.2">
      <c r="A571" s="113"/>
      <c r="B571" s="113"/>
      <c r="C571" s="16"/>
      <c r="D571" s="121"/>
      <c r="E571" s="7"/>
    </row>
    <row r="572" spans="1:5" x14ac:dyDescent="0.2">
      <c r="A572" s="113"/>
      <c r="C572" s="16"/>
      <c r="D572" s="121"/>
    </row>
    <row r="573" spans="1:5" x14ac:dyDescent="0.2">
      <c r="A573" s="113"/>
      <c r="C573" s="16"/>
      <c r="D573" s="121"/>
    </row>
    <row r="574" spans="1:5" x14ac:dyDescent="0.2">
      <c r="A574" s="113"/>
      <c r="C574" s="16"/>
      <c r="D574" s="121"/>
    </row>
    <row r="575" spans="1:5" x14ac:dyDescent="0.2">
      <c r="A575" s="113"/>
      <c r="C575" s="16"/>
      <c r="D575" s="121"/>
    </row>
    <row r="576" spans="1:5" x14ac:dyDescent="0.2">
      <c r="A576" s="113"/>
      <c r="C576" s="16"/>
      <c r="D576" s="121"/>
    </row>
    <row r="577" spans="1:5" x14ac:dyDescent="0.2">
      <c r="A577" s="113"/>
      <c r="C577" s="16"/>
      <c r="D577" s="121"/>
    </row>
    <row r="578" spans="1:5" x14ac:dyDescent="0.2">
      <c r="A578" s="113"/>
      <c r="C578" s="16"/>
      <c r="D578" s="121"/>
    </row>
    <row r="579" spans="1:5" x14ac:dyDescent="0.2">
      <c r="A579" s="113"/>
      <c r="C579" s="16"/>
      <c r="D579" s="121"/>
    </row>
    <row r="580" spans="1:5" x14ac:dyDescent="0.2">
      <c r="A580" s="113"/>
      <c r="C580" s="16"/>
      <c r="D580" s="121"/>
    </row>
    <row r="581" spans="1:5" x14ac:dyDescent="0.2">
      <c r="A581" s="113"/>
      <c r="C581" s="16"/>
      <c r="D581" s="121"/>
    </row>
    <row r="582" spans="1:5" x14ac:dyDescent="0.2">
      <c r="A582" s="113"/>
      <c r="C582" s="16"/>
      <c r="D582" s="121"/>
    </row>
    <row r="583" spans="1:5" x14ac:dyDescent="0.2">
      <c r="A583" s="113"/>
      <c r="C583" s="16"/>
      <c r="D583" s="121"/>
    </row>
    <row r="584" spans="1:5" ht="14.25" customHeight="1" x14ac:dyDescent="0.2">
      <c r="A584" s="113"/>
      <c r="C584" s="16"/>
      <c r="D584" s="121"/>
    </row>
    <row r="585" spans="1:5" x14ac:dyDescent="0.2">
      <c r="A585" s="113"/>
      <c r="C585" s="16"/>
      <c r="D585" s="121"/>
    </row>
    <row r="586" spans="1:5" x14ac:dyDescent="0.2">
      <c r="A586" s="113"/>
      <c r="C586" s="16"/>
      <c r="D586" s="121"/>
    </row>
    <row r="587" spans="1:5" ht="14.25" customHeight="1" x14ac:dyDescent="0.2">
      <c r="A587" s="113"/>
      <c r="C587" s="16"/>
      <c r="D587" s="121"/>
    </row>
    <row r="588" spans="1:5" x14ac:dyDescent="0.2">
      <c r="A588" s="113"/>
      <c r="C588" s="16"/>
      <c r="D588" s="121"/>
    </row>
    <row r="589" spans="1:5" s="8" customFormat="1" x14ac:dyDescent="0.2">
      <c r="A589" s="113"/>
      <c r="B589" s="113"/>
      <c r="C589" s="16"/>
      <c r="D589" s="121"/>
      <c r="E589" s="7"/>
    </row>
    <row r="590" spans="1:5" s="8" customFormat="1" x14ac:dyDescent="0.2">
      <c r="A590" s="113"/>
      <c r="B590" s="113"/>
      <c r="C590" s="16"/>
      <c r="D590" s="121"/>
      <c r="E590" s="7"/>
    </row>
    <row r="591" spans="1:5" s="8" customFormat="1" x14ac:dyDescent="0.2">
      <c r="A591" s="113"/>
      <c r="B591" s="113"/>
      <c r="C591" s="16"/>
      <c r="D591" s="121"/>
      <c r="E591" s="7"/>
    </row>
    <row r="592" spans="1:5" s="8" customFormat="1" x14ac:dyDescent="0.2">
      <c r="A592" s="113"/>
      <c r="B592" s="113"/>
      <c r="C592" s="16"/>
      <c r="D592" s="121"/>
      <c r="E592" s="7"/>
    </row>
    <row r="593" spans="1:5" s="8" customFormat="1" x14ac:dyDescent="0.2">
      <c r="A593" s="113"/>
      <c r="B593" s="113"/>
      <c r="C593" s="16"/>
      <c r="D593" s="121"/>
      <c r="E593" s="7"/>
    </row>
    <row r="594" spans="1:5" s="8" customFormat="1" x14ac:dyDescent="0.2">
      <c r="A594" s="113"/>
      <c r="B594" s="113"/>
      <c r="C594" s="16"/>
      <c r="D594" s="121"/>
      <c r="E594" s="7"/>
    </row>
    <row r="595" spans="1:5" s="8" customFormat="1" x14ac:dyDescent="0.2">
      <c r="A595" s="113"/>
      <c r="B595" s="113"/>
      <c r="C595" s="16"/>
      <c r="D595" s="121"/>
      <c r="E595" s="7"/>
    </row>
    <row r="596" spans="1:5" ht="12.75" customHeight="1" x14ac:dyDescent="0.2">
      <c r="A596" s="113"/>
      <c r="C596" s="16"/>
      <c r="D596" s="121"/>
    </row>
    <row r="597" spans="1:5" s="8" customFormat="1" x14ac:dyDescent="0.2">
      <c r="A597" s="113"/>
      <c r="B597" s="113"/>
      <c r="C597" s="16"/>
      <c r="D597" s="121"/>
      <c r="E597" s="7"/>
    </row>
    <row r="598" spans="1:5" s="8" customFormat="1" x14ac:dyDescent="0.2">
      <c r="A598" s="113"/>
      <c r="B598" s="113"/>
      <c r="C598" s="16"/>
      <c r="D598" s="121"/>
      <c r="E598" s="7"/>
    </row>
    <row r="599" spans="1:5" s="8" customFormat="1" x14ac:dyDescent="0.2">
      <c r="A599" s="113"/>
      <c r="B599" s="113"/>
      <c r="C599" s="16"/>
      <c r="D599" s="121"/>
      <c r="E599" s="7"/>
    </row>
    <row r="600" spans="1:5" s="8" customFormat="1" x14ac:dyDescent="0.2">
      <c r="A600" s="113"/>
      <c r="B600" s="113"/>
      <c r="C600" s="16"/>
      <c r="D600" s="121"/>
      <c r="E600" s="7"/>
    </row>
    <row r="601" spans="1:5" s="8" customFormat="1" x14ac:dyDescent="0.2">
      <c r="A601" s="113"/>
      <c r="B601" s="113"/>
      <c r="C601" s="16"/>
      <c r="D601" s="121"/>
      <c r="E601" s="7"/>
    </row>
    <row r="602" spans="1:5" s="8" customFormat="1" x14ac:dyDescent="0.2">
      <c r="A602" s="113"/>
      <c r="B602" s="113"/>
      <c r="C602" s="16"/>
      <c r="D602" s="121"/>
      <c r="E602" s="7"/>
    </row>
    <row r="603" spans="1:5" s="8" customFormat="1" x14ac:dyDescent="0.2">
      <c r="A603" s="113"/>
      <c r="B603" s="113"/>
      <c r="C603" s="16"/>
      <c r="D603" s="121"/>
      <c r="E603" s="7"/>
    </row>
    <row r="604" spans="1:5" s="8" customFormat="1" ht="18" customHeight="1" x14ac:dyDescent="0.2">
      <c r="A604" s="113"/>
      <c r="B604" s="113"/>
      <c r="C604" s="16"/>
      <c r="D604" s="121"/>
      <c r="E604" s="7"/>
    </row>
    <row r="605" spans="1:5" x14ac:dyDescent="0.2">
      <c r="A605" s="113"/>
      <c r="C605" s="16"/>
      <c r="D605" s="121"/>
    </row>
    <row r="606" spans="1:5" s="8" customFormat="1" x14ac:dyDescent="0.2">
      <c r="A606" s="113"/>
      <c r="B606" s="113"/>
      <c r="C606" s="16"/>
      <c r="D606" s="121"/>
      <c r="E606" s="7"/>
    </row>
    <row r="607" spans="1:5" s="8" customFormat="1" x14ac:dyDescent="0.2">
      <c r="A607" s="113"/>
      <c r="B607" s="113"/>
      <c r="C607" s="16"/>
      <c r="D607" s="121"/>
      <c r="E607" s="7"/>
    </row>
    <row r="608" spans="1:5" s="8" customFormat="1" x14ac:dyDescent="0.2">
      <c r="A608" s="113"/>
      <c r="B608" s="113"/>
      <c r="C608" s="16"/>
      <c r="D608" s="121"/>
      <c r="E608" s="7"/>
    </row>
    <row r="609" spans="1:5" ht="12.75" customHeight="1" x14ac:dyDescent="0.2">
      <c r="A609" s="113"/>
      <c r="C609" s="16"/>
      <c r="D609" s="121"/>
    </row>
    <row r="610" spans="1:5" s="8" customFormat="1" x14ac:dyDescent="0.2">
      <c r="A610" s="113"/>
      <c r="B610" s="113"/>
      <c r="C610" s="16"/>
      <c r="D610" s="121"/>
      <c r="E610" s="7"/>
    </row>
    <row r="611" spans="1:5" s="8" customFormat="1" x14ac:dyDescent="0.2">
      <c r="A611" s="113"/>
      <c r="B611" s="113"/>
      <c r="C611" s="16"/>
      <c r="D611" s="121"/>
      <c r="E611" s="7"/>
    </row>
    <row r="612" spans="1:5" s="8" customFormat="1" x14ac:dyDescent="0.2">
      <c r="A612" s="113"/>
      <c r="B612" s="113"/>
      <c r="C612" s="16"/>
      <c r="D612" s="121"/>
      <c r="E612" s="7"/>
    </row>
    <row r="613" spans="1:5" s="8" customFormat="1" x14ac:dyDescent="0.2">
      <c r="A613" s="113"/>
      <c r="B613" s="113"/>
      <c r="C613" s="16"/>
      <c r="D613" s="121"/>
      <c r="E613" s="7"/>
    </row>
    <row r="614" spans="1:5" s="8" customFormat="1" x14ac:dyDescent="0.2">
      <c r="A614" s="113"/>
      <c r="B614" s="113"/>
      <c r="C614" s="16"/>
      <c r="D614" s="121"/>
      <c r="E614" s="7"/>
    </row>
    <row r="615" spans="1:5" s="8" customFormat="1" x14ac:dyDescent="0.2">
      <c r="A615" s="113"/>
      <c r="B615" s="113"/>
      <c r="C615" s="16"/>
      <c r="D615" s="121"/>
      <c r="E615" s="7"/>
    </row>
    <row r="616" spans="1:5" x14ac:dyDescent="0.2">
      <c r="A616" s="113"/>
      <c r="C616" s="16"/>
      <c r="D616" s="121"/>
    </row>
    <row r="617" spans="1:5" x14ac:dyDescent="0.2">
      <c r="A617" s="113"/>
      <c r="C617" s="16"/>
      <c r="D617" s="121"/>
    </row>
    <row r="618" spans="1:5" x14ac:dyDescent="0.2">
      <c r="A618" s="113"/>
      <c r="C618" s="16"/>
      <c r="D618" s="121"/>
    </row>
    <row r="619" spans="1:5" ht="14.25" customHeight="1" x14ac:dyDescent="0.2">
      <c r="A619" s="113"/>
      <c r="C619" s="16"/>
      <c r="D619" s="121"/>
    </row>
    <row r="620" spans="1:5" x14ac:dyDescent="0.2">
      <c r="A620" s="113"/>
      <c r="C620" s="16"/>
      <c r="D620" s="121"/>
    </row>
    <row r="621" spans="1:5" x14ac:dyDescent="0.2">
      <c r="A621" s="113"/>
      <c r="C621" s="16"/>
      <c r="D621" s="121"/>
    </row>
    <row r="622" spans="1:5" x14ac:dyDescent="0.2">
      <c r="A622" s="113"/>
      <c r="C622" s="16"/>
      <c r="D622" s="121"/>
    </row>
    <row r="623" spans="1:5" x14ac:dyDescent="0.2">
      <c r="A623" s="113"/>
      <c r="C623" s="16"/>
      <c r="D623" s="121"/>
    </row>
    <row r="624" spans="1:5" x14ac:dyDescent="0.2">
      <c r="A624" s="113"/>
      <c r="C624" s="16"/>
      <c r="D624" s="121"/>
    </row>
    <row r="625" spans="1:4" x14ac:dyDescent="0.2">
      <c r="A625" s="113"/>
      <c r="C625" s="16"/>
      <c r="D625" s="121"/>
    </row>
    <row r="626" spans="1:4" x14ac:dyDescent="0.2">
      <c r="A626" s="113"/>
      <c r="C626" s="16"/>
      <c r="D626" s="121"/>
    </row>
    <row r="627" spans="1:4" x14ac:dyDescent="0.2">
      <c r="A627" s="113"/>
      <c r="C627" s="16"/>
      <c r="D627" s="121"/>
    </row>
    <row r="628" spans="1:4" x14ac:dyDescent="0.2">
      <c r="A628" s="113"/>
      <c r="C628" s="16"/>
      <c r="D628" s="121"/>
    </row>
    <row r="629" spans="1:4" x14ac:dyDescent="0.2">
      <c r="A629" s="113"/>
      <c r="C629" s="16"/>
      <c r="D629" s="121"/>
    </row>
    <row r="630" spans="1:4" x14ac:dyDescent="0.2">
      <c r="A630" s="113"/>
      <c r="C630" s="16"/>
      <c r="D630" s="121"/>
    </row>
    <row r="631" spans="1:4" x14ac:dyDescent="0.2">
      <c r="A631" s="113"/>
      <c r="C631" s="16"/>
      <c r="D631" s="121"/>
    </row>
    <row r="632" spans="1:4" x14ac:dyDescent="0.2">
      <c r="A632" s="113"/>
      <c r="C632" s="16"/>
      <c r="D632" s="121"/>
    </row>
    <row r="633" spans="1:4" x14ac:dyDescent="0.2">
      <c r="A633" s="113"/>
      <c r="C633" s="16"/>
      <c r="D633" s="121"/>
    </row>
    <row r="634" spans="1:4" x14ac:dyDescent="0.2">
      <c r="A634" s="113"/>
      <c r="C634" s="16"/>
      <c r="D634" s="121"/>
    </row>
    <row r="635" spans="1:4" x14ac:dyDescent="0.2">
      <c r="A635" s="113"/>
      <c r="C635" s="16"/>
      <c r="D635" s="121"/>
    </row>
    <row r="636" spans="1:4" x14ac:dyDescent="0.2">
      <c r="A636" s="113"/>
      <c r="C636" s="16"/>
      <c r="D636" s="121"/>
    </row>
    <row r="637" spans="1:4" x14ac:dyDescent="0.2">
      <c r="A637" s="113"/>
      <c r="C637" s="16"/>
      <c r="D637" s="121"/>
    </row>
    <row r="638" spans="1:4" x14ac:dyDescent="0.2">
      <c r="A638" s="113"/>
      <c r="C638" s="16"/>
      <c r="D638" s="121"/>
    </row>
    <row r="639" spans="1:4" x14ac:dyDescent="0.2">
      <c r="A639" s="113"/>
      <c r="C639" s="16"/>
      <c r="D639" s="121"/>
    </row>
    <row r="640" spans="1:4" x14ac:dyDescent="0.2">
      <c r="A640" s="113"/>
      <c r="C640" s="16"/>
      <c r="D640" s="121"/>
    </row>
    <row r="641" spans="1:5" x14ac:dyDescent="0.2">
      <c r="A641" s="113"/>
      <c r="C641" s="16"/>
      <c r="D641" s="121"/>
    </row>
    <row r="642" spans="1:5" x14ac:dyDescent="0.2">
      <c r="A642" s="113"/>
      <c r="C642" s="16"/>
      <c r="D642" s="121"/>
    </row>
    <row r="643" spans="1:5" x14ac:dyDescent="0.2">
      <c r="A643" s="113"/>
      <c r="C643" s="16"/>
      <c r="D643" s="121"/>
    </row>
    <row r="644" spans="1:5" x14ac:dyDescent="0.2">
      <c r="A644" s="113"/>
      <c r="C644" s="16"/>
      <c r="D644" s="121"/>
    </row>
    <row r="645" spans="1:5" x14ac:dyDescent="0.2">
      <c r="A645" s="113"/>
      <c r="C645" s="16"/>
      <c r="D645" s="121"/>
    </row>
    <row r="646" spans="1:5" x14ac:dyDescent="0.2">
      <c r="A646" s="113"/>
      <c r="C646" s="16"/>
      <c r="D646" s="121"/>
    </row>
    <row r="647" spans="1:5" x14ac:dyDescent="0.2">
      <c r="A647" s="113"/>
      <c r="C647" s="16"/>
      <c r="D647" s="121"/>
    </row>
    <row r="648" spans="1:5" x14ac:dyDescent="0.2">
      <c r="A648" s="113"/>
      <c r="C648" s="16"/>
      <c r="D648" s="121"/>
    </row>
    <row r="649" spans="1:5" x14ac:dyDescent="0.2">
      <c r="A649" s="113"/>
      <c r="C649" s="16"/>
      <c r="D649" s="121"/>
    </row>
    <row r="650" spans="1:5" x14ac:dyDescent="0.2">
      <c r="A650" s="113"/>
      <c r="C650" s="16"/>
      <c r="D650" s="121"/>
    </row>
    <row r="651" spans="1:5" x14ac:dyDescent="0.2">
      <c r="A651" s="113"/>
      <c r="C651" s="16"/>
      <c r="D651" s="121"/>
    </row>
    <row r="652" spans="1:5" s="8" customFormat="1" x14ac:dyDescent="0.2">
      <c r="A652" s="113"/>
      <c r="B652" s="113"/>
      <c r="C652" s="16"/>
      <c r="D652" s="121"/>
      <c r="E652" s="7"/>
    </row>
    <row r="653" spans="1:5" s="8" customFormat="1" x14ac:dyDescent="0.2">
      <c r="A653" s="113"/>
      <c r="B653" s="113"/>
      <c r="C653" s="16"/>
      <c r="D653" s="121"/>
      <c r="E653" s="7"/>
    </row>
    <row r="654" spans="1:5" s="8" customFormat="1" x14ac:dyDescent="0.2">
      <c r="A654" s="113"/>
      <c r="B654" s="113"/>
      <c r="C654" s="16"/>
      <c r="D654" s="121"/>
      <c r="E654" s="7"/>
    </row>
    <row r="655" spans="1:5" s="8" customFormat="1" x14ac:dyDescent="0.2">
      <c r="A655" s="113"/>
      <c r="B655" s="113"/>
      <c r="C655" s="16"/>
      <c r="D655" s="121"/>
      <c r="E655" s="7"/>
    </row>
    <row r="656" spans="1:5" s="8" customFormat="1" x14ac:dyDescent="0.2">
      <c r="A656" s="113"/>
      <c r="B656" s="113"/>
      <c r="C656" s="16"/>
      <c r="D656" s="121"/>
      <c r="E656" s="7"/>
    </row>
    <row r="657" spans="1:5" s="8" customFormat="1" x14ac:dyDescent="0.2">
      <c r="A657" s="113"/>
      <c r="B657" s="113"/>
      <c r="C657" s="16"/>
      <c r="D657" s="121"/>
      <c r="E657" s="7"/>
    </row>
    <row r="658" spans="1:5" s="8" customFormat="1" x14ac:dyDescent="0.2">
      <c r="A658" s="113"/>
      <c r="B658" s="113"/>
      <c r="C658" s="16"/>
      <c r="D658" s="121"/>
      <c r="E658" s="7"/>
    </row>
    <row r="659" spans="1:5" s="8" customFormat="1" x14ac:dyDescent="0.2">
      <c r="A659" s="113"/>
      <c r="B659" s="113"/>
      <c r="C659" s="16"/>
      <c r="D659" s="121"/>
      <c r="E659" s="7"/>
    </row>
    <row r="660" spans="1:5" s="8" customFormat="1" x14ac:dyDescent="0.2">
      <c r="A660" s="113"/>
      <c r="B660" s="113"/>
      <c r="C660" s="16"/>
      <c r="D660" s="121"/>
      <c r="E660" s="7"/>
    </row>
    <row r="661" spans="1:5" s="8" customFormat="1" x14ac:dyDescent="0.2">
      <c r="A661" s="113"/>
      <c r="B661" s="113"/>
      <c r="C661" s="16"/>
      <c r="D661" s="121"/>
      <c r="E661" s="7"/>
    </row>
    <row r="662" spans="1:5" s="8" customFormat="1" x14ac:dyDescent="0.2">
      <c r="A662" s="113"/>
      <c r="B662" s="113"/>
      <c r="C662" s="16"/>
      <c r="D662" s="121"/>
      <c r="E662" s="7"/>
    </row>
    <row r="663" spans="1:5" s="8" customFormat="1" x14ac:dyDescent="0.2">
      <c r="A663" s="113"/>
      <c r="B663" s="113"/>
      <c r="C663" s="16"/>
      <c r="D663" s="121"/>
      <c r="E663" s="7"/>
    </row>
    <row r="664" spans="1:5" s="8" customFormat="1" x14ac:dyDescent="0.2">
      <c r="A664" s="113"/>
      <c r="B664" s="113"/>
      <c r="C664" s="16"/>
      <c r="D664" s="121"/>
      <c r="E664" s="7"/>
    </row>
    <row r="665" spans="1:5" s="8" customFormat="1" x14ac:dyDescent="0.2">
      <c r="A665" s="113"/>
      <c r="B665" s="113"/>
      <c r="C665" s="16"/>
      <c r="D665" s="121"/>
      <c r="E665" s="7"/>
    </row>
    <row r="666" spans="1:5" s="8" customFormat="1" x14ac:dyDescent="0.2">
      <c r="A666" s="113"/>
      <c r="B666" s="113"/>
      <c r="C666" s="16"/>
      <c r="D666" s="121"/>
      <c r="E666" s="7"/>
    </row>
    <row r="667" spans="1:5" s="8" customFormat="1" x14ac:dyDescent="0.2">
      <c r="A667" s="113"/>
      <c r="B667" s="113"/>
      <c r="C667" s="16"/>
      <c r="D667" s="121"/>
      <c r="E667" s="7"/>
    </row>
    <row r="668" spans="1:5" s="8" customFormat="1" x14ac:dyDescent="0.2">
      <c r="A668" s="113"/>
      <c r="B668" s="113"/>
      <c r="C668" s="16"/>
      <c r="D668" s="121"/>
      <c r="E668" s="7"/>
    </row>
    <row r="669" spans="1:5" s="8" customFormat="1" x14ac:dyDescent="0.2">
      <c r="A669" s="113"/>
      <c r="B669" s="113"/>
      <c r="C669" s="16"/>
      <c r="D669" s="121"/>
      <c r="E669" s="7"/>
    </row>
    <row r="670" spans="1:5" s="8" customFormat="1" x14ac:dyDescent="0.2">
      <c r="A670" s="113"/>
      <c r="B670" s="113"/>
      <c r="C670" s="16"/>
      <c r="D670" s="121"/>
      <c r="E670" s="7"/>
    </row>
    <row r="671" spans="1:5" s="8" customFormat="1" x14ac:dyDescent="0.2">
      <c r="A671" s="113"/>
      <c r="B671" s="113"/>
      <c r="C671" s="16"/>
      <c r="D671" s="121"/>
      <c r="E671" s="7"/>
    </row>
    <row r="672" spans="1:5" s="8" customFormat="1" x14ac:dyDescent="0.2">
      <c r="A672" s="113"/>
      <c r="B672" s="113"/>
      <c r="C672" s="16"/>
      <c r="D672" s="121"/>
      <c r="E672" s="7"/>
    </row>
    <row r="673" spans="1:5" s="8" customFormat="1" x14ac:dyDescent="0.2">
      <c r="A673" s="113"/>
      <c r="B673" s="113"/>
      <c r="C673" s="16"/>
      <c r="D673" s="121"/>
      <c r="E673" s="7"/>
    </row>
    <row r="674" spans="1:5" s="8" customFormat="1" x14ac:dyDescent="0.2">
      <c r="A674" s="113"/>
      <c r="B674" s="113"/>
      <c r="C674" s="16"/>
      <c r="D674" s="121"/>
      <c r="E674" s="7"/>
    </row>
    <row r="675" spans="1:5" s="8" customFormat="1" x14ac:dyDescent="0.2">
      <c r="A675" s="113"/>
      <c r="B675" s="113"/>
      <c r="C675" s="16"/>
      <c r="D675" s="121"/>
      <c r="E675" s="7"/>
    </row>
    <row r="676" spans="1:5" s="8" customFormat="1" x14ac:dyDescent="0.2">
      <c r="A676" s="113"/>
      <c r="B676" s="113"/>
      <c r="C676" s="16"/>
      <c r="D676" s="121"/>
      <c r="E676" s="7"/>
    </row>
    <row r="677" spans="1:5" s="8" customFormat="1" x14ac:dyDescent="0.2">
      <c r="A677" s="113"/>
      <c r="B677" s="113"/>
      <c r="C677" s="16"/>
      <c r="D677" s="121"/>
      <c r="E677" s="7"/>
    </row>
    <row r="678" spans="1:5" s="8" customFormat="1" x14ac:dyDescent="0.2">
      <c r="A678" s="113"/>
      <c r="B678" s="113"/>
      <c r="C678" s="16"/>
      <c r="D678" s="121"/>
      <c r="E678" s="7"/>
    </row>
    <row r="679" spans="1:5" s="8" customFormat="1" x14ac:dyDescent="0.2">
      <c r="A679" s="113"/>
      <c r="B679" s="113"/>
      <c r="C679" s="16"/>
      <c r="D679" s="121"/>
      <c r="E679" s="7"/>
    </row>
    <row r="680" spans="1:5" s="8" customFormat="1" ht="18" customHeight="1" x14ac:dyDescent="0.2">
      <c r="A680" s="113"/>
      <c r="B680" s="113"/>
      <c r="C680" s="16"/>
      <c r="D680" s="121"/>
      <c r="E680" s="7"/>
    </row>
    <row r="681" spans="1:5" x14ac:dyDescent="0.2">
      <c r="A681" s="113"/>
      <c r="C681" s="16"/>
      <c r="D681" s="121"/>
    </row>
    <row r="682" spans="1:5" s="8" customFormat="1" x14ac:dyDescent="0.2">
      <c r="A682" s="113"/>
      <c r="B682" s="113"/>
      <c r="C682" s="16"/>
      <c r="D682" s="121"/>
      <c r="E682" s="7"/>
    </row>
    <row r="683" spans="1:5" s="8" customFormat="1" x14ac:dyDescent="0.2">
      <c r="A683" s="113"/>
      <c r="B683" s="113"/>
      <c r="C683" s="16"/>
      <c r="D683" s="121"/>
      <c r="E683" s="7"/>
    </row>
    <row r="684" spans="1:5" s="8" customFormat="1" x14ac:dyDescent="0.2">
      <c r="A684" s="113"/>
      <c r="B684" s="113"/>
      <c r="C684" s="16"/>
      <c r="D684" s="121"/>
      <c r="E684" s="7"/>
    </row>
    <row r="685" spans="1:5" s="8" customFormat="1" ht="18" customHeight="1" x14ac:dyDescent="0.2">
      <c r="A685" s="113"/>
      <c r="B685" s="113"/>
      <c r="C685" s="16"/>
      <c r="D685" s="121"/>
      <c r="E685" s="7"/>
    </row>
    <row r="686" spans="1:5" x14ac:dyDescent="0.2">
      <c r="A686" s="113"/>
      <c r="C686" s="16"/>
      <c r="D686" s="121"/>
    </row>
    <row r="687" spans="1:5" ht="14.25" customHeight="1" x14ac:dyDescent="0.2">
      <c r="A687" s="113"/>
      <c r="C687" s="16"/>
      <c r="D687" s="121"/>
    </row>
    <row r="688" spans="1:5" ht="14.25" customHeight="1" x14ac:dyDescent="0.2">
      <c r="A688" s="113"/>
      <c r="C688" s="16"/>
      <c r="D688" s="121"/>
    </row>
    <row r="689" spans="1:5" ht="14.25" customHeight="1" x14ac:dyDescent="0.2">
      <c r="A689" s="113"/>
      <c r="C689" s="16"/>
      <c r="D689" s="121"/>
    </row>
    <row r="690" spans="1:5" x14ac:dyDescent="0.2">
      <c r="A690" s="113"/>
      <c r="C690" s="16"/>
      <c r="D690" s="121"/>
    </row>
    <row r="691" spans="1:5" ht="14.25" customHeight="1" x14ac:dyDescent="0.2">
      <c r="A691" s="113"/>
      <c r="C691" s="16"/>
      <c r="D691" s="121"/>
    </row>
    <row r="692" spans="1:5" x14ac:dyDescent="0.2">
      <c r="A692" s="113"/>
      <c r="C692" s="16"/>
      <c r="D692" s="121"/>
    </row>
    <row r="693" spans="1:5" ht="14.25" customHeight="1" x14ac:dyDescent="0.2">
      <c r="A693" s="113"/>
      <c r="C693" s="16"/>
      <c r="D693" s="121"/>
    </row>
    <row r="694" spans="1:5" x14ac:dyDescent="0.2">
      <c r="A694" s="113"/>
      <c r="C694" s="16"/>
      <c r="D694" s="121"/>
    </row>
    <row r="695" spans="1:5" s="8" customFormat="1" ht="30" customHeight="1" x14ac:dyDescent="0.2">
      <c r="A695" s="113"/>
      <c r="B695" s="113"/>
      <c r="C695" s="16"/>
      <c r="D695" s="121"/>
      <c r="E695" s="7"/>
    </row>
    <row r="696" spans="1:5" s="8" customFormat="1" x14ac:dyDescent="0.2">
      <c r="A696" s="113"/>
      <c r="B696" s="113"/>
      <c r="C696" s="16"/>
      <c r="D696" s="121"/>
      <c r="E696" s="7"/>
    </row>
    <row r="697" spans="1:5" s="8" customFormat="1" x14ac:dyDescent="0.2">
      <c r="A697" s="113"/>
      <c r="B697" s="113"/>
      <c r="C697" s="16"/>
      <c r="D697" s="121"/>
      <c r="E697" s="7"/>
    </row>
    <row r="698" spans="1:5" s="8" customFormat="1" x14ac:dyDescent="0.2">
      <c r="A698" s="113"/>
      <c r="B698" s="113"/>
      <c r="C698" s="16"/>
      <c r="D698" s="121"/>
      <c r="E698" s="7"/>
    </row>
    <row r="699" spans="1:5" s="8" customFormat="1" x14ac:dyDescent="0.2">
      <c r="A699" s="113"/>
      <c r="B699" s="113"/>
      <c r="C699" s="16"/>
      <c r="D699" s="121"/>
      <c r="E699" s="7"/>
    </row>
    <row r="700" spans="1:5" s="8" customFormat="1" x14ac:dyDescent="0.2">
      <c r="A700" s="113"/>
      <c r="B700" s="113"/>
      <c r="C700" s="16"/>
      <c r="D700" s="121"/>
      <c r="E700" s="7"/>
    </row>
    <row r="701" spans="1:5" s="8" customFormat="1" x14ac:dyDescent="0.2">
      <c r="A701" s="113"/>
      <c r="B701" s="113"/>
      <c r="C701" s="16"/>
      <c r="D701" s="121"/>
      <c r="E701" s="7"/>
    </row>
    <row r="702" spans="1:5" s="8" customFormat="1" x14ac:dyDescent="0.2">
      <c r="A702" s="113"/>
      <c r="B702" s="113"/>
      <c r="C702" s="16"/>
      <c r="D702" s="121"/>
      <c r="E702" s="7"/>
    </row>
    <row r="703" spans="1:5" s="8" customFormat="1" x14ac:dyDescent="0.2">
      <c r="A703" s="113"/>
      <c r="B703" s="113"/>
      <c r="C703" s="16"/>
      <c r="D703" s="121"/>
      <c r="E703" s="7"/>
    </row>
    <row r="704" spans="1:5" s="8" customFormat="1" x14ac:dyDescent="0.2">
      <c r="A704" s="113"/>
      <c r="B704" s="113"/>
      <c r="C704" s="16"/>
      <c r="D704" s="121"/>
      <c r="E704" s="7"/>
    </row>
    <row r="705" spans="1:5" s="8" customFormat="1" x14ac:dyDescent="0.2">
      <c r="A705" s="113"/>
      <c r="B705" s="113"/>
      <c r="C705" s="16"/>
      <c r="D705" s="121"/>
      <c r="E705" s="7"/>
    </row>
    <row r="706" spans="1:5" s="8" customFormat="1" x14ac:dyDescent="0.2">
      <c r="A706" s="113"/>
      <c r="B706" s="113"/>
      <c r="C706" s="16"/>
      <c r="D706" s="121"/>
      <c r="E706" s="7"/>
    </row>
    <row r="707" spans="1:5" s="8" customFormat="1" x14ac:dyDescent="0.2">
      <c r="A707" s="113"/>
      <c r="B707" s="113"/>
      <c r="C707" s="16"/>
      <c r="D707" s="121"/>
      <c r="E707" s="7"/>
    </row>
    <row r="708" spans="1:5" s="8" customFormat="1" x14ac:dyDescent="0.2">
      <c r="A708" s="113"/>
      <c r="B708" s="113"/>
      <c r="C708" s="16"/>
      <c r="D708" s="121"/>
      <c r="E708" s="7"/>
    </row>
    <row r="709" spans="1:5" s="8" customFormat="1" x14ac:dyDescent="0.2">
      <c r="A709" s="113"/>
      <c r="B709" s="113"/>
      <c r="C709" s="16"/>
      <c r="D709" s="121"/>
      <c r="E709" s="7"/>
    </row>
    <row r="710" spans="1:5" x14ac:dyDescent="0.2">
      <c r="A710" s="113"/>
      <c r="C710" s="16"/>
      <c r="D710" s="121"/>
    </row>
    <row r="711" spans="1:5" x14ac:dyDescent="0.2">
      <c r="A711" s="113"/>
      <c r="C711" s="16"/>
      <c r="D711" s="121"/>
    </row>
    <row r="712" spans="1:5" ht="18" customHeight="1" x14ac:dyDescent="0.2">
      <c r="A712" s="113"/>
      <c r="C712" s="16"/>
      <c r="D712" s="121"/>
    </row>
    <row r="713" spans="1:5" ht="20.25" customHeight="1" x14ac:dyDescent="0.2">
      <c r="A713" s="113"/>
      <c r="C713" s="16"/>
      <c r="D713" s="121"/>
    </row>
    <row r="714" spans="1:5" x14ac:dyDescent="0.2">
      <c r="A714" s="113"/>
      <c r="C714" s="16"/>
      <c r="D714" s="121"/>
    </row>
    <row r="715" spans="1:5" x14ac:dyDescent="0.2">
      <c r="A715" s="113"/>
      <c r="C715" s="16"/>
      <c r="D715" s="121"/>
    </row>
    <row r="716" spans="1:5" x14ac:dyDescent="0.2">
      <c r="A716" s="113"/>
      <c r="C716" s="16"/>
      <c r="D716" s="121"/>
    </row>
    <row r="717" spans="1:5" x14ac:dyDescent="0.2">
      <c r="A717" s="113"/>
      <c r="C717" s="16"/>
      <c r="D717" s="121"/>
    </row>
    <row r="718" spans="1:5" x14ac:dyDescent="0.2">
      <c r="A718" s="113"/>
      <c r="C718" s="16"/>
      <c r="D718" s="121"/>
    </row>
    <row r="719" spans="1:5" x14ac:dyDescent="0.2">
      <c r="A719" s="113"/>
      <c r="C719" s="16"/>
      <c r="D719" s="121"/>
    </row>
    <row r="720" spans="1:5" x14ac:dyDescent="0.2">
      <c r="A720" s="113"/>
      <c r="C720" s="16"/>
      <c r="D720" s="121"/>
    </row>
    <row r="721" spans="1:4" x14ac:dyDescent="0.2">
      <c r="A721" s="113"/>
      <c r="C721" s="16"/>
      <c r="D721" s="121"/>
    </row>
    <row r="722" spans="1:4" x14ac:dyDescent="0.2">
      <c r="A722" s="113"/>
      <c r="C722" s="16"/>
      <c r="D722" s="121"/>
    </row>
    <row r="723" spans="1:4" x14ac:dyDescent="0.2">
      <c r="A723" s="113"/>
      <c r="C723" s="16"/>
      <c r="D723" s="121"/>
    </row>
    <row r="724" spans="1:4" x14ac:dyDescent="0.2">
      <c r="A724" s="113"/>
      <c r="C724" s="16"/>
      <c r="D724" s="121"/>
    </row>
    <row r="725" spans="1:4" x14ac:dyDescent="0.2">
      <c r="A725" s="113"/>
      <c r="C725" s="16"/>
      <c r="D725" s="121"/>
    </row>
    <row r="726" spans="1:4" x14ac:dyDescent="0.2">
      <c r="A726" s="113"/>
      <c r="C726" s="16"/>
      <c r="D726" s="121"/>
    </row>
    <row r="727" spans="1:4" x14ac:dyDescent="0.2">
      <c r="A727" s="113"/>
      <c r="C727" s="16"/>
      <c r="D727" s="121"/>
    </row>
    <row r="728" spans="1:4" x14ac:dyDescent="0.2">
      <c r="A728" s="113"/>
      <c r="C728" s="16"/>
      <c r="D728" s="121"/>
    </row>
    <row r="729" spans="1:4" x14ac:dyDescent="0.2">
      <c r="A729" s="113"/>
      <c r="C729" s="16"/>
      <c r="D729" s="121"/>
    </row>
    <row r="730" spans="1:4" x14ac:dyDescent="0.2">
      <c r="A730" s="113"/>
      <c r="C730" s="16"/>
      <c r="D730" s="121"/>
    </row>
    <row r="731" spans="1:4" x14ac:dyDescent="0.2">
      <c r="A731" s="113"/>
      <c r="C731" s="16"/>
      <c r="D731" s="121"/>
    </row>
    <row r="732" spans="1:4" x14ac:dyDescent="0.2">
      <c r="A732" s="113"/>
      <c r="C732" s="16"/>
      <c r="D732" s="121"/>
    </row>
    <row r="733" spans="1:4" x14ac:dyDescent="0.2">
      <c r="A733" s="113"/>
      <c r="C733" s="16"/>
      <c r="D733" s="121"/>
    </row>
    <row r="734" spans="1:4" x14ac:dyDescent="0.2">
      <c r="A734" s="113"/>
      <c r="C734" s="16"/>
      <c r="D734" s="121"/>
    </row>
    <row r="735" spans="1:4" x14ac:dyDescent="0.2">
      <c r="A735" s="113"/>
      <c r="C735" s="16"/>
      <c r="D735" s="121"/>
    </row>
    <row r="736" spans="1:4" x14ac:dyDescent="0.2">
      <c r="A736" s="113"/>
      <c r="C736" s="16"/>
      <c r="D736" s="121"/>
    </row>
    <row r="737" spans="1:4" x14ac:dyDescent="0.2">
      <c r="A737" s="113"/>
      <c r="C737" s="16"/>
      <c r="D737" s="121"/>
    </row>
    <row r="738" spans="1:4" x14ac:dyDescent="0.2">
      <c r="A738" s="113"/>
      <c r="C738" s="16"/>
      <c r="D738" s="121"/>
    </row>
    <row r="739" spans="1:4" x14ac:dyDescent="0.2">
      <c r="A739" s="113"/>
      <c r="C739" s="16"/>
      <c r="D739" s="121"/>
    </row>
    <row r="740" spans="1:4" x14ac:dyDescent="0.2">
      <c r="A740" s="113"/>
      <c r="C740" s="16"/>
      <c r="D740" s="121"/>
    </row>
    <row r="741" spans="1:4" x14ac:dyDescent="0.2">
      <c r="A741" s="113"/>
      <c r="C741" s="16"/>
      <c r="D741" s="121"/>
    </row>
    <row r="742" spans="1:4" x14ac:dyDescent="0.2">
      <c r="A742" s="113"/>
      <c r="C742" s="16"/>
      <c r="D742" s="121"/>
    </row>
    <row r="743" spans="1:4" x14ac:dyDescent="0.2">
      <c r="A743" s="113"/>
      <c r="C743" s="16"/>
      <c r="D743" s="121"/>
    </row>
    <row r="744" spans="1:4" x14ac:dyDescent="0.2">
      <c r="A744" s="113"/>
      <c r="C744" s="16"/>
      <c r="D744" s="121"/>
    </row>
    <row r="745" spans="1:4" x14ac:dyDescent="0.2">
      <c r="A745" s="113"/>
      <c r="C745" s="16"/>
      <c r="D745" s="121"/>
    </row>
    <row r="746" spans="1:4" x14ac:dyDescent="0.2">
      <c r="A746" s="113"/>
      <c r="C746" s="16"/>
      <c r="D746" s="121"/>
    </row>
    <row r="747" spans="1:4" x14ac:dyDescent="0.2">
      <c r="A747" s="113"/>
      <c r="C747" s="16"/>
      <c r="D747" s="121"/>
    </row>
    <row r="748" spans="1:4" x14ac:dyDescent="0.2">
      <c r="A748" s="113"/>
      <c r="C748" s="16"/>
      <c r="D748" s="121"/>
    </row>
    <row r="749" spans="1:4" x14ac:dyDescent="0.2">
      <c r="A749" s="113"/>
      <c r="C749" s="16"/>
      <c r="D749" s="121"/>
    </row>
    <row r="750" spans="1:4" x14ac:dyDescent="0.2">
      <c r="A750" s="113"/>
      <c r="C750" s="16"/>
      <c r="D750" s="121"/>
    </row>
    <row r="751" spans="1:4" x14ac:dyDescent="0.2">
      <c r="A751" s="113"/>
      <c r="C751" s="16"/>
      <c r="D751" s="121"/>
    </row>
    <row r="752" spans="1:4" x14ac:dyDescent="0.2">
      <c r="A752" s="113"/>
      <c r="C752" s="16"/>
      <c r="D752" s="121"/>
    </row>
    <row r="753" spans="1:4" x14ac:dyDescent="0.2">
      <c r="A753" s="113"/>
      <c r="C753" s="16"/>
      <c r="D753" s="121"/>
    </row>
    <row r="754" spans="1:4" x14ac:dyDescent="0.2">
      <c r="A754" s="113"/>
      <c r="C754" s="16"/>
      <c r="D754" s="121"/>
    </row>
    <row r="755" spans="1:4" x14ac:dyDescent="0.2">
      <c r="A755" s="113"/>
      <c r="C755" s="16"/>
      <c r="D755" s="121"/>
    </row>
    <row r="756" spans="1:4" x14ac:dyDescent="0.2">
      <c r="A756" s="113"/>
      <c r="C756" s="16"/>
      <c r="D756" s="121"/>
    </row>
    <row r="757" spans="1:4" x14ac:dyDescent="0.2">
      <c r="A757" s="113"/>
      <c r="C757" s="16"/>
      <c r="D757" s="121"/>
    </row>
    <row r="758" spans="1:4" x14ac:dyDescent="0.2">
      <c r="A758" s="113"/>
      <c r="C758" s="16"/>
      <c r="D758" s="121"/>
    </row>
    <row r="759" spans="1:4" x14ac:dyDescent="0.2">
      <c r="A759" s="113"/>
      <c r="C759" s="16"/>
      <c r="D759" s="121"/>
    </row>
    <row r="760" spans="1:4" x14ac:dyDescent="0.2">
      <c r="A760" s="113"/>
      <c r="C760" s="16"/>
      <c r="D760" s="121"/>
    </row>
    <row r="761" spans="1:4" x14ac:dyDescent="0.2">
      <c r="A761" s="113"/>
      <c r="C761" s="16"/>
      <c r="D761" s="121"/>
    </row>
    <row r="762" spans="1:4" x14ac:dyDescent="0.2">
      <c r="A762" s="113"/>
      <c r="C762" s="16"/>
      <c r="D762" s="121"/>
    </row>
    <row r="763" spans="1:4" x14ac:dyDescent="0.2">
      <c r="A763" s="113"/>
      <c r="C763" s="16"/>
      <c r="D763" s="121"/>
    </row>
    <row r="764" spans="1:4" x14ac:dyDescent="0.2">
      <c r="A764" s="113"/>
      <c r="C764" s="16"/>
      <c r="D764" s="121"/>
    </row>
    <row r="765" spans="1:4" x14ac:dyDescent="0.2">
      <c r="A765" s="113"/>
      <c r="C765" s="16"/>
      <c r="D765" s="121"/>
    </row>
    <row r="766" spans="1:4" x14ac:dyDescent="0.2">
      <c r="A766" s="113"/>
      <c r="C766" s="16"/>
      <c r="D766" s="121"/>
    </row>
    <row r="767" spans="1:4" x14ac:dyDescent="0.2">
      <c r="A767" s="113"/>
      <c r="C767" s="16"/>
      <c r="D767" s="121"/>
    </row>
    <row r="768" spans="1:4" x14ac:dyDescent="0.2">
      <c r="A768" s="113"/>
      <c r="C768" s="16"/>
      <c r="D768" s="121"/>
    </row>
    <row r="769" spans="1:4" x14ac:dyDescent="0.2">
      <c r="A769" s="113"/>
      <c r="C769" s="16"/>
      <c r="D769" s="121"/>
    </row>
    <row r="770" spans="1:4" x14ac:dyDescent="0.2">
      <c r="A770" s="113"/>
      <c r="C770" s="16"/>
      <c r="D770" s="121"/>
    </row>
    <row r="771" spans="1:4" x14ac:dyDescent="0.2">
      <c r="A771" s="113"/>
      <c r="C771" s="16"/>
      <c r="D771" s="121"/>
    </row>
    <row r="772" spans="1:4" x14ac:dyDescent="0.2">
      <c r="A772" s="113"/>
      <c r="C772" s="16"/>
      <c r="D772" s="121"/>
    </row>
    <row r="773" spans="1:4" x14ac:dyDescent="0.2">
      <c r="A773" s="113"/>
      <c r="C773" s="16"/>
      <c r="D773" s="121"/>
    </row>
    <row r="774" spans="1:4" x14ac:dyDescent="0.2">
      <c r="A774" s="113"/>
      <c r="C774" s="16"/>
      <c r="D774" s="121"/>
    </row>
    <row r="775" spans="1:4" x14ac:dyDescent="0.2">
      <c r="A775" s="113"/>
      <c r="C775" s="16"/>
      <c r="D775" s="121"/>
    </row>
    <row r="776" spans="1:4" x14ac:dyDescent="0.2">
      <c r="A776" s="113"/>
      <c r="C776" s="16"/>
      <c r="D776" s="121"/>
    </row>
    <row r="777" spans="1:4" x14ac:dyDescent="0.2">
      <c r="A777" s="113"/>
      <c r="C777" s="16"/>
      <c r="D777" s="121"/>
    </row>
    <row r="778" spans="1:4" x14ac:dyDescent="0.2">
      <c r="A778" s="113"/>
      <c r="C778" s="16"/>
      <c r="D778" s="121"/>
    </row>
    <row r="779" spans="1:4" x14ac:dyDescent="0.2">
      <c r="A779" s="113"/>
      <c r="C779" s="16"/>
      <c r="D779" s="121"/>
    </row>
    <row r="780" spans="1:4" x14ac:dyDescent="0.2">
      <c r="A780" s="113"/>
      <c r="C780" s="16"/>
      <c r="D780" s="121"/>
    </row>
    <row r="781" spans="1:4" x14ac:dyDescent="0.2">
      <c r="A781" s="113"/>
      <c r="C781" s="16"/>
      <c r="D781" s="121"/>
    </row>
    <row r="782" spans="1:4" x14ac:dyDescent="0.2">
      <c r="A782" s="113"/>
      <c r="C782" s="16"/>
      <c r="D782" s="121"/>
    </row>
    <row r="783" spans="1:4" x14ac:dyDescent="0.2">
      <c r="A783" s="113"/>
      <c r="C783" s="16"/>
      <c r="D783" s="121"/>
    </row>
    <row r="784" spans="1:4" x14ac:dyDescent="0.2">
      <c r="A784" s="113"/>
      <c r="C784" s="16"/>
      <c r="D784" s="121"/>
    </row>
    <row r="785" spans="1:4" x14ac:dyDescent="0.2">
      <c r="A785" s="113"/>
      <c r="C785" s="16"/>
      <c r="D785" s="121"/>
    </row>
    <row r="786" spans="1:4" x14ac:dyDescent="0.2">
      <c r="A786" s="113"/>
      <c r="C786" s="16"/>
      <c r="D786" s="121"/>
    </row>
    <row r="787" spans="1:4" x14ac:dyDescent="0.2">
      <c r="A787" s="113"/>
      <c r="C787" s="16"/>
      <c r="D787" s="121"/>
    </row>
    <row r="788" spans="1:4" x14ac:dyDescent="0.2">
      <c r="A788" s="113"/>
      <c r="C788" s="16"/>
      <c r="D788" s="121"/>
    </row>
    <row r="789" spans="1:4" x14ac:dyDescent="0.2">
      <c r="A789" s="113"/>
      <c r="C789" s="16"/>
      <c r="D789" s="121"/>
    </row>
    <row r="790" spans="1:4" x14ac:dyDescent="0.2">
      <c r="A790" s="113"/>
      <c r="C790" s="16"/>
      <c r="D790" s="121"/>
    </row>
    <row r="791" spans="1:4" x14ac:dyDescent="0.2">
      <c r="A791" s="113"/>
      <c r="C791" s="16"/>
      <c r="D791" s="121"/>
    </row>
    <row r="792" spans="1:4" x14ac:dyDescent="0.2">
      <c r="A792" s="113"/>
      <c r="C792" s="16"/>
      <c r="D792" s="121"/>
    </row>
    <row r="793" spans="1:4" x14ac:dyDescent="0.2">
      <c r="A793" s="113"/>
      <c r="C793" s="16"/>
      <c r="D793" s="121"/>
    </row>
    <row r="794" spans="1:4" x14ac:dyDescent="0.2">
      <c r="A794" s="113"/>
      <c r="C794" s="16"/>
      <c r="D794" s="121"/>
    </row>
    <row r="795" spans="1:4" x14ac:dyDescent="0.2">
      <c r="A795" s="113"/>
      <c r="C795" s="16"/>
      <c r="D795" s="121"/>
    </row>
    <row r="796" spans="1:4" x14ac:dyDescent="0.2">
      <c r="A796" s="113"/>
      <c r="C796" s="16"/>
      <c r="D796" s="121"/>
    </row>
    <row r="797" spans="1:4" x14ac:dyDescent="0.2">
      <c r="A797" s="113"/>
      <c r="C797" s="16"/>
      <c r="D797" s="121"/>
    </row>
    <row r="798" spans="1:4" x14ac:dyDescent="0.2">
      <c r="A798" s="113"/>
      <c r="C798" s="16"/>
      <c r="D798" s="121"/>
    </row>
    <row r="799" spans="1:4" x14ac:dyDescent="0.2">
      <c r="A799" s="113"/>
      <c r="C799" s="16"/>
      <c r="D799" s="121"/>
    </row>
    <row r="800" spans="1:4" x14ac:dyDescent="0.2">
      <c r="A800" s="113"/>
      <c r="C800" s="16"/>
      <c r="D800" s="121"/>
    </row>
    <row r="801" spans="1:4" x14ac:dyDescent="0.2">
      <c r="A801" s="113"/>
      <c r="C801" s="16"/>
      <c r="D801" s="121"/>
    </row>
    <row r="802" spans="1:4" x14ac:dyDescent="0.2">
      <c r="A802" s="113"/>
      <c r="C802" s="16"/>
      <c r="D802" s="121"/>
    </row>
    <row r="803" spans="1:4" x14ac:dyDescent="0.2">
      <c r="A803" s="113"/>
      <c r="C803" s="16"/>
      <c r="D803" s="121"/>
    </row>
    <row r="804" spans="1:4" x14ac:dyDescent="0.2">
      <c r="A804" s="113"/>
      <c r="C804" s="16"/>
      <c r="D804" s="121"/>
    </row>
    <row r="805" spans="1:4" x14ac:dyDescent="0.2">
      <c r="A805" s="113"/>
      <c r="C805" s="16"/>
      <c r="D805" s="121"/>
    </row>
    <row r="806" spans="1:4" x14ac:dyDescent="0.2">
      <c r="A806" s="113"/>
      <c r="C806" s="16"/>
      <c r="D806" s="121"/>
    </row>
    <row r="807" spans="1:4" x14ac:dyDescent="0.2">
      <c r="A807" s="113"/>
      <c r="C807" s="16"/>
      <c r="D807" s="121"/>
    </row>
    <row r="808" spans="1:4" x14ac:dyDescent="0.2">
      <c r="A808" s="113"/>
      <c r="C808" s="16"/>
      <c r="D808" s="121"/>
    </row>
    <row r="809" spans="1:4" x14ac:dyDescent="0.2">
      <c r="A809" s="113"/>
      <c r="C809" s="16"/>
      <c r="D809" s="121"/>
    </row>
    <row r="810" spans="1:4" x14ac:dyDescent="0.2">
      <c r="A810" s="113"/>
      <c r="C810" s="16"/>
      <c r="D810" s="121"/>
    </row>
    <row r="811" spans="1:4" x14ac:dyDescent="0.2">
      <c r="A811" s="113"/>
      <c r="C811" s="16"/>
      <c r="D811" s="121"/>
    </row>
    <row r="812" spans="1:4" x14ac:dyDescent="0.2">
      <c r="A812" s="113"/>
      <c r="C812" s="16"/>
      <c r="D812" s="121"/>
    </row>
    <row r="813" spans="1:4" x14ac:dyDescent="0.2">
      <c r="A813" s="113"/>
      <c r="C813" s="16"/>
      <c r="D813" s="121"/>
    </row>
    <row r="814" spans="1:4" x14ac:dyDescent="0.2">
      <c r="A814" s="113"/>
      <c r="C814" s="16"/>
      <c r="D814" s="121"/>
    </row>
    <row r="815" spans="1:4" x14ac:dyDescent="0.2">
      <c r="A815" s="113"/>
      <c r="C815" s="16"/>
      <c r="D815" s="121"/>
    </row>
    <row r="816" spans="1:4" x14ac:dyDescent="0.2">
      <c r="A816" s="113"/>
      <c r="C816" s="16"/>
      <c r="D816" s="121"/>
    </row>
    <row r="817" spans="1:4" x14ac:dyDescent="0.2">
      <c r="A817" s="113"/>
      <c r="C817" s="16"/>
      <c r="D817" s="121"/>
    </row>
    <row r="818" spans="1:4" x14ac:dyDescent="0.2">
      <c r="A818" s="113"/>
      <c r="C818" s="16"/>
      <c r="D818" s="121"/>
    </row>
    <row r="819" spans="1:4" x14ac:dyDescent="0.2">
      <c r="A819" s="113"/>
      <c r="C819" s="16"/>
      <c r="D819" s="121"/>
    </row>
    <row r="820" spans="1:4" x14ac:dyDescent="0.2">
      <c r="A820" s="113"/>
      <c r="C820" s="16"/>
      <c r="D820" s="121"/>
    </row>
    <row r="821" spans="1:4" x14ac:dyDescent="0.2">
      <c r="A821" s="113"/>
      <c r="C821" s="16"/>
      <c r="D821" s="121"/>
    </row>
    <row r="822" spans="1:4" x14ac:dyDescent="0.2">
      <c r="A822" s="113"/>
      <c r="C822" s="16"/>
      <c r="D822" s="121"/>
    </row>
    <row r="823" spans="1:4" x14ac:dyDescent="0.2">
      <c r="A823" s="113"/>
      <c r="C823" s="16"/>
      <c r="D823" s="121"/>
    </row>
    <row r="824" spans="1:4" x14ac:dyDescent="0.2">
      <c r="A824" s="113"/>
      <c r="C824" s="16"/>
      <c r="D824" s="121"/>
    </row>
    <row r="825" spans="1:4" x14ac:dyDescent="0.2">
      <c r="A825" s="113"/>
      <c r="C825" s="16"/>
      <c r="D825" s="121"/>
    </row>
    <row r="826" spans="1:4" x14ac:dyDescent="0.2">
      <c r="A826" s="113"/>
      <c r="C826" s="16"/>
      <c r="D826" s="121"/>
    </row>
    <row r="827" spans="1:4" x14ac:dyDescent="0.2">
      <c r="A827" s="113"/>
      <c r="C827" s="16"/>
      <c r="D827" s="121"/>
    </row>
    <row r="828" spans="1:4" x14ac:dyDescent="0.2">
      <c r="A828" s="113"/>
      <c r="C828" s="16"/>
      <c r="D828" s="121"/>
    </row>
    <row r="829" spans="1:4" x14ac:dyDescent="0.2">
      <c r="A829" s="113"/>
      <c r="C829" s="16"/>
      <c r="D829" s="121"/>
    </row>
    <row r="830" spans="1:4" x14ac:dyDescent="0.2">
      <c r="A830" s="113"/>
      <c r="C830" s="16"/>
      <c r="D830" s="121"/>
    </row>
    <row r="831" spans="1:4" x14ac:dyDescent="0.2">
      <c r="A831" s="113"/>
      <c r="C831" s="16"/>
      <c r="D831" s="121"/>
    </row>
    <row r="832" spans="1:4" x14ac:dyDescent="0.2">
      <c r="A832" s="113"/>
      <c r="C832" s="16"/>
      <c r="D832" s="121"/>
    </row>
    <row r="833" spans="1:4" x14ac:dyDescent="0.2">
      <c r="A833" s="113"/>
      <c r="C833" s="16"/>
      <c r="D833" s="121"/>
    </row>
    <row r="834" spans="1:4" x14ac:dyDescent="0.2">
      <c r="A834" s="113"/>
      <c r="C834" s="16"/>
      <c r="D834" s="121"/>
    </row>
    <row r="835" spans="1:4" x14ac:dyDescent="0.2">
      <c r="A835" s="113"/>
      <c r="C835" s="16"/>
      <c r="D835" s="121"/>
    </row>
    <row r="836" spans="1:4" x14ac:dyDescent="0.2">
      <c r="A836" s="113"/>
      <c r="C836" s="16"/>
      <c r="D836" s="121"/>
    </row>
    <row r="837" spans="1:4" x14ac:dyDescent="0.2">
      <c r="A837" s="113"/>
      <c r="C837" s="16"/>
      <c r="D837" s="121"/>
    </row>
    <row r="838" spans="1:4" x14ac:dyDescent="0.2">
      <c r="A838" s="113"/>
      <c r="C838" s="16"/>
      <c r="D838" s="121"/>
    </row>
    <row r="839" spans="1:4" x14ac:dyDescent="0.2">
      <c r="A839" s="113"/>
      <c r="C839" s="16"/>
      <c r="D839" s="121"/>
    </row>
    <row r="840" spans="1:4" x14ac:dyDescent="0.2">
      <c r="A840" s="113"/>
      <c r="C840" s="16"/>
      <c r="D840" s="121"/>
    </row>
    <row r="841" spans="1:4" x14ac:dyDescent="0.2">
      <c r="A841" s="113"/>
      <c r="C841" s="16"/>
      <c r="D841" s="121"/>
    </row>
    <row r="842" spans="1:4" x14ac:dyDescent="0.2">
      <c r="A842" s="113"/>
      <c r="C842" s="16"/>
      <c r="D842" s="121"/>
    </row>
    <row r="843" spans="1:4" x14ac:dyDescent="0.2">
      <c r="A843" s="113"/>
      <c r="C843" s="16"/>
      <c r="D843" s="121"/>
    </row>
    <row r="844" spans="1:4" x14ac:dyDescent="0.2">
      <c r="A844" s="113"/>
      <c r="C844" s="16"/>
      <c r="D844" s="121"/>
    </row>
    <row r="845" spans="1:4" x14ac:dyDescent="0.2">
      <c r="A845" s="113"/>
      <c r="C845" s="16"/>
      <c r="D845" s="121"/>
    </row>
    <row r="846" spans="1:4" x14ac:dyDescent="0.2">
      <c r="A846" s="113"/>
      <c r="C846" s="16"/>
      <c r="D846" s="121"/>
    </row>
    <row r="847" spans="1:4" x14ac:dyDescent="0.2">
      <c r="A847" s="113"/>
      <c r="C847" s="16"/>
      <c r="D847" s="121"/>
    </row>
    <row r="848" spans="1:4" x14ac:dyDescent="0.2">
      <c r="A848" s="113"/>
      <c r="C848" s="16"/>
      <c r="D848" s="121"/>
    </row>
    <row r="849" spans="1:4" x14ac:dyDescent="0.2">
      <c r="A849" s="113"/>
      <c r="C849" s="16"/>
      <c r="D849" s="121"/>
    </row>
    <row r="850" spans="1:4" x14ac:dyDescent="0.2">
      <c r="A850" s="113"/>
      <c r="C850" s="16"/>
      <c r="D850" s="121"/>
    </row>
    <row r="851" spans="1:4" x14ac:dyDescent="0.2">
      <c r="A851" s="113"/>
      <c r="C851" s="16"/>
      <c r="D851" s="121"/>
    </row>
    <row r="852" spans="1:4" x14ac:dyDescent="0.2">
      <c r="A852" s="113"/>
      <c r="C852" s="16"/>
      <c r="D852" s="121"/>
    </row>
    <row r="853" spans="1:4" x14ac:dyDescent="0.2">
      <c r="A853" s="113"/>
      <c r="C853" s="16"/>
      <c r="D853" s="121"/>
    </row>
    <row r="854" spans="1:4" x14ac:dyDescent="0.2">
      <c r="A854" s="113"/>
      <c r="C854" s="16"/>
      <c r="D854" s="121"/>
    </row>
    <row r="855" spans="1:4" x14ac:dyDescent="0.2">
      <c r="A855" s="113"/>
      <c r="C855" s="16"/>
      <c r="D855" s="121"/>
    </row>
    <row r="856" spans="1:4" x14ac:dyDescent="0.2">
      <c r="A856" s="113"/>
      <c r="C856" s="16"/>
      <c r="D856" s="121"/>
    </row>
    <row r="857" spans="1:4" x14ac:dyDescent="0.2">
      <c r="A857" s="113"/>
      <c r="C857" s="16"/>
      <c r="D857" s="121"/>
    </row>
    <row r="858" spans="1:4" x14ac:dyDescent="0.2">
      <c r="A858" s="113"/>
      <c r="C858" s="16"/>
      <c r="D858" s="121"/>
    </row>
    <row r="859" spans="1:4" x14ac:dyDescent="0.2">
      <c r="A859" s="113"/>
      <c r="C859" s="16"/>
      <c r="D859" s="121"/>
    </row>
    <row r="860" spans="1:4" x14ac:dyDescent="0.2">
      <c r="A860" s="113"/>
      <c r="C860" s="16"/>
      <c r="D860" s="121"/>
    </row>
    <row r="861" spans="1:4" x14ac:dyDescent="0.2">
      <c r="A861" s="113"/>
      <c r="C861" s="16"/>
      <c r="D861" s="121"/>
    </row>
    <row r="862" spans="1:4" x14ac:dyDescent="0.2">
      <c r="A862" s="113"/>
      <c r="C862" s="16"/>
      <c r="D862" s="121"/>
    </row>
    <row r="863" spans="1:4" x14ac:dyDescent="0.2">
      <c r="A863" s="113"/>
      <c r="C863" s="16"/>
      <c r="D863" s="121"/>
    </row>
    <row r="864" spans="1:4" x14ac:dyDescent="0.2">
      <c r="A864" s="113"/>
      <c r="C864" s="16"/>
      <c r="D864" s="121"/>
    </row>
    <row r="865" spans="1:4" x14ac:dyDescent="0.2">
      <c r="A865" s="113"/>
      <c r="C865" s="16"/>
      <c r="D865" s="121"/>
    </row>
    <row r="866" spans="1:4" x14ac:dyDescent="0.2">
      <c r="A866" s="113"/>
      <c r="C866" s="16"/>
      <c r="D866" s="121"/>
    </row>
    <row r="867" spans="1:4" x14ac:dyDescent="0.2">
      <c r="A867" s="113"/>
      <c r="C867" s="16"/>
      <c r="D867" s="121"/>
    </row>
    <row r="868" spans="1:4" x14ac:dyDescent="0.2">
      <c r="A868" s="113"/>
      <c r="C868" s="16"/>
      <c r="D868" s="121"/>
    </row>
    <row r="869" spans="1:4" x14ac:dyDescent="0.2">
      <c r="A869" s="113"/>
      <c r="C869" s="16"/>
      <c r="D869" s="121"/>
    </row>
    <row r="870" spans="1:4" x14ac:dyDescent="0.2">
      <c r="A870" s="113"/>
      <c r="C870" s="16"/>
      <c r="D870" s="121"/>
    </row>
    <row r="871" spans="1:4" x14ac:dyDescent="0.2">
      <c r="A871" s="113"/>
      <c r="C871" s="16"/>
      <c r="D871" s="121"/>
    </row>
    <row r="872" spans="1:4" x14ac:dyDescent="0.2">
      <c r="A872" s="113"/>
      <c r="C872" s="16"/>
      <c r="D872" s="121"/>
    </row>
    <row r="873" spans="1:4" x14ac:dyDescent="0.2">
      <c r="A873" s="113"/>
      <c r="C873" s="16"/>
      <c r="D873" s="121"/>
    </row>
    <row r="874" spans="1:4" x14ac:dyDescent="0.2">
      <c r="A874" s="113"/>
      <c r="C874" s="16"/>
      <c r="D874" s="121"/>
    </row>
    <row r="875" spans="1:4" x14ac:dyDescent="0.2">
      <c r="A875" s="113"/>
      <c r="C875" s="16"/>
      <c r="D875" s="121"/>
    </row>
    <row r="876" spans="1:4" x14ac:dyDescent="0.2">
      <c r="A876" s="113"/>
      <c r="C876" s="16"/>
      <c r="D876" s="121"/>
    </row>
    <row r="877" spans="1:4" x14ac:dyDescent="0.2">
      <c r="A877" s="113"/>
      <c r="C877" s="16"/>
      <c r="D877" s="121"/>
    </row>
    <row r="878" spans="1:4" x14ac:dyDescent="0.2">
      <c r="A878" s="113"/>
      <c r="C878" s="16"/>
      <c r="D878" s="121"/>
    </row>
    <row r="879" spans="1:4" x14ac:dyDescent="0.2">
      <c r="A879" s="113"/>
      <c r="C879" s="16"/>
      <c r="D879" s="121"/>
    </row>
    <row r="880" spans="1:4" x14ac:dyDescent="0.2">
      <c r="A880" s="113"/>
      <c r="C880" s="16"/>
      <c r="D880" s="121"/>
    </row>
    <row r="881" spans="1:4" x14ac:dyDescent="0.2">
      <c r="A881" s="113"/>
      <c r="C881" s="16"/>
      <c r="D881" s="121"/>
    </row>
    <row r="882" spans="1:4" x14ac:dyDescent="0.2">
      <c r="A882" s="113"/>
      <c r="C882" s="16"/>
      <c r="D882" s="121"/>
    </row>
    <row r="883" spans="1:4" x14ac:dyDescent="0.2">
      <c r="A883" s="113"/>
      <c r="C883" s="16"/>
      <c r="D883" s="121"/>
    </row>
    <row r="884" spans="1:4" x14ac:dyDescent="0.2">
      <c r="A884" s="113"/>
      <c r="C884" s="16"/>
      <c r="D884" s="121"/>
    </row>
    <row r="885" spans="1:4" x14ac:dyDescent="0.2">
      <c r="A885" s="113"/>
      <c r="C885" s="16"/>
      <c r="D885" s="121"/>
    </row>
    <row r="886" spans="1:4" x14ac:dyDescent="0.2">
      <c r="A886" s="113"/>
      <c r="C886" s="16"/>
      <c r="D886" s="121"/>
    </row>
    <row r="887" spans="1:4" x14ac:dyDescent="0.2">
      <c r="A887" s="113"/>
      <c r="C887" s="16"/>
      <c r="D887" s="121"/>
    </row>
    <row r="888" spans="1:4" x14ac:dyDescent="0.2">
      <c r="A888" s="113"/>
      <c r="C888" s="16"/>
      <c r="D888" s="121"/>
    </row>
    <row r="889" spans="1:4" x14ac:dyDescent="0.2">
      <c r="A889" s="113"/>
      <c r="C889" s="16"/>
      <c r="D889" s="121"/>
    </row>
    <row r="890" spans="1:4" x14ac:dyDescent="0.2">
      <c r="A890" s="113"/>
      <c r="C890" s="16"/>
      <c r="D890" s="121"/>
    </row>
    <row r="891" spans="1:4" x14ac:dyDescent="0.2">
      <c r="A891" s="113"/>
      <c r="C891" s="16"/>
      <c r="D891" s="121"/>
    </row>
    <row r="892" spans="1:4" x14ac:dyDescent="0.2">
      <c r="A892" s="113"/>
      <c r="C892" s="16"/>
      <c r="D892" s="121"/>
    </row>
    <row r="893" spans="1:4" x14ac:dyDescent="0.2">
      <c r="A893" s="113"/>
      <c r="C893" s="16"/>
      <c r="D893" s="121"/>
    </row>
    <row r="894" spans="1:4" x14ac:dyDescent="0.2">
      <c r="A894" s="113"/>
      <c r="C894" s="16"/>
      <c r="D894" s="121"/>
    </row>
    <row r="895" spans="1:4" x14ac:dyDescent="0.2">
      <c r="A895" s="113"/>
      <c r="C895" s="16"/>
      <c r="D895" s="121"/>
    </row>
    <row r="896" spans="1:4" x14ac:dyDescent="0.2">
      <c r="A896" s="113"/>
      <c r="C896" s="16"/>
      <c r="D896" s="121"/>
    </row>
    <row r="897" spans="1:4" x14ac:dyDescent="0.2">
      <c r="A897" s="113"/>
      <c r="C897" s="16"/>
      <c r="D897" s="121"/>
    </row>
    <row r="898" spans="1:4" x14ac:dyDescent="0.2">
      <c r="A898" s="113"/>
      <c r="C898" s="16"/>
      <c r="D898" s="121"/>
    </row>
    <row r="899" spans="1:4" x14ac:dyDescent="0.2">
      <c r="A899" s="113"/>
      <c r="C899" s="16"/>
      <c r="D899" s="121"/>
    </row>
    <row r="900" spans="1:4" x14ac:dyDescent="0.2">
      <c r="A900" s="113"/>
      <c r="C900" s="16"/>
      <c r="D900" s="121"/>
    </row>
    <row r="901" spans="1:4" x14ac:dyDescent="0.2">
      <c r="A901" s="113"/>
      <c r="C901" s="16"/>
      <c r="D901" s="121"/>
    </row>
    <row r="902" spans="1:4" x14ac:dyDescent="0.2">
      <c r="A902" s="113"/>
      <c r="C902" s="16"/>
      <c r="D902" s="121"/>
    </row>
    <row r="903" spans="1:4" x14ac:dyDescent="0.2">
      <c r="A903" s="113"/>
      <c r="C903" s="16"/>
      <c r="D903" s="121"/>
    </row>
    <row r="904" spans="1:4" x14ac:dyDescent="0.2">
      <c r="A904" s="113"/>
      <c r="C904" s="16"/>
      <c r="D904" s="121"/>
    </row>
    <row r="905" spans="1:4" x14ac:dyDescent="0.2">
      <c r="A905" s="113"/>
      <c r="C905" s="16"/>
      <c r="D905" s="121"/>
    </row>
    <row r="906" spans="1:4" x14ac:dyDescent="0.2">
      <c r="A906" s="113"/>
      <c r="C906" s="16"/>
      <c r="D906" s="121"/>
    </row>
    <row r="907" spans="1:4" x14ac:dyDescent="0.2">
      <c r="A907" s="113"/>
      <c r="C907" s="16"/>
      <c r="D907" s="121"/>
    </row>
    <row r="908" spans="1:4" x14ac:dyDescent="0.2">
      <c r="A908" s="113"/>
      <c r="C908" s="16"/>
      <c r="D908" s="121"/>
    </row>
    <row r="909" spans="1:4" x14ac:dyDescent="0.2">
      <c r="A909" s="113"/>
      <c r="C909" s="16"/>
      <c r="D909" s="121"/>
    </row>
    <row r="910" spans="1:4" x14ac:dyDescent="0.2">
      <c r="A910" s="113"/>
      <c r="C910" s="16"/>
      <c r="D910" s="121"/>
    </row>
    <row r="911" spans="1:4" x14ac:dyDescent="0.2">
      <c r="A911" s="113"/>
      <c r="C911" s="16"/>
      <c r="D911" s="121"/>
    </row>
    <row r="912" spans="1:4" x14ac:dyDescent="0.2">
      <c r="A912" s="113"/>
      <c r="C912" s="16"/>
      <c r="D912" s="121"/>
    </row>
    <row r="913" spans="1:4" x14ac:dyDescent="0.2">
      <c r="A913" s="113"/>
      <c r="C913" s="16"/>
      <c r="D913" s="121"/>
    </row>
    <row r="914" spans="1:4" x14ac:dyDescent="0.2">
      <c r="A914" s="113"/>
      <c r="C914" s="16"/>
      <c r="D914" s="121"/>
    </row>
    <row r="915" spans="1:4" x14ac:dyDescent="0.2">
      <c r="A915" s="113"/>
      <c r="C915" s="16"/>
      <c r="D915" s="121"/>
    </row>
    <row r="916" spans="1:4" x14ac:dyDescent="0.2">
      <c r="A916" s="113"/>
      <c r="C916" s="16"/>
      <c r="D916" s="121"/>
    </row>
    <row r="917" spans="1:4" x14ac:dyDescent="0.2">
      <c r="A917" s="113"/>
      <c r="C917" s="16"/>
      <c r="D917" s="121"/>
    </row>
    <row r="918" spans="1:4" x14ac:dyDescent="0.2">
      <c r="A918" s="113"/>
      <c r="C918" s="16"/>
      <c r="D918" s="121"/>
    </row>
    <row r="919" spans="1:4" x14ac:dyDescent="0.2">
      <c r="A919" s="113"/>
      <c r="C919" s="16"/>
      <c r="D919" s="121"/>
    </row>
    <row r="920" spans="1:4" x14ac:dyDescent="0.2">
      <c r="A920" s="113"/>
      <c r="C920" s="16"/>
      <c r="D920" s="121"/>
    </row>
    <row r="921" spans="1:4" x14ac:dyDescent="0.2">
      <c r="A921" s="113"/>
      <c r="C921" s="16"/>
      <c r="D921" s="121"/>
    </row>
    <row r="922" spans="1:4" x14ac:dyDescent="0.2">
      <c r="A922" s="113"/>
      <c r="C922" s="16"/>
      <c r="D922" s="121"/>
    </row>
    <row r="923" spans="1:4" x14ac:dyDescent="0.2">
      <c r="A923" s="113"/>
      <c r="C923" s="16"/>
      <c r="D923" s="121"/>
    </row>
    <row r="924" spans="1:4" x14ac:dyDescent="0.2">
      <c r="A924" s="113"/>
      <c r="C924" s="16"/>
      <c r="D924" s="121"/>
    </row>
    <row r="925" spans="1:4" x14ac:dyDescent="0.2">
      <c r="A925" s="113"/>
      <c r="C925" s="16"/>
      <c r="D925" s="121"/>
    </row>
    <row r="926" spans="1:4" x14ac:dyDescent="0.2">
      <c r="A926" s="113"/>
      <c r="C926" s="16"/>
      <c r="D926" s="121"/>
    </row>
    <row r="927" spans="1:4" x14ac:dyDescent="0.2">
      <c r="A927" s="113"/>
      <c r="C927" s="16"/>
      <c r="D927" s="121"/>
    </row>
    <row r="928" spans="1:4" x14ac:dyDescent="0.2">
      <c r="A928" s="113"/>
      <c r="C928" s="16"/>
      <c r="D928" s="121"/>
    </row>
    <row r="929" spans="1:4" x14ac:dyDescent="0.2">
      <c r="A929" s="113"/>
      <c r="C929" s="16"/>
      <c r="D929" s="121"/>
    </row>
    <row r="930" spans="1:4" x14ac:dyDescent="0.2">
      <c r="A930" s="113"/>
      <c r="C930" s="16"/>
      <c r="D930" s="121"/>
    </row>
    <row r="931" spans="1:4" x14ac:dyDescent="0.2">
      <c r="A931" s="113"/>
      <c r="C931" s="16"/>
      <c r="D931" s="121"/>
    </row>
    <row r="932" spans="1:4" x14ac:dyDescent="0.2">
      <c r="A932" s="113"/>
      <c r="C932" s="16"/>
      <c r="D932" s="121"/>
    </row>
    <row r="933" spans="1:4" x14ac:dyDescent="0.2">
      <c r="A933" s="113"/>
      <c r="C933" s="16"/>
      <c r="D933" s="121"/>
    </row>
    <row r="934" spans="1:4" x14ac:dyDescent="0.2">
      <c r="A934" s="113"/>
      <c r="C934" s="16"/>
      <c r="D934" s="121"/>
    </row>
    <row r="935" spans="1:4" x14ac:dyDescent="0.2">
      <c r="A935" s="113"/>
      <c r="C935" s="16"/>
      <c r="D935" s="121"/>
    </row>
    <row r="936" spans="1:4" x14ac:dyDescent="0.2">
      <c r="A936" s="113"/>
      <c r="C936" s="16"/>
      <c r="D936" s="121"/>
    </row>
    <row r="937" spans="1:4" x14ac:dyDescent="0.2">
      <c r="A937" s="113"/>
      <c r="C937" s="16"/>
      <c r="D937" s="121"/>
    </row>
    <row r="938" spans="1:4" x14ac:dyDescent="0.2">
      <c r="A938" s="113"/>
      <c r="C938" s="16"/>
      <c r="D938" s="121"/>
    </row>
    <row r="939" spans="1:4" x14ac:dyDescent="0.2">
      <c r="A939" s="113"/>
      <c r="C939" s="16"/>
      <c r="D939" s="121"/>
    </row>
    <row r="940" spans="1:4" x14ac:dyDescent="0.2">
      <c r="A940" s="113"/>
      <c r="C940" s="16"/>
      <c r="D940" s="121"/>
    </row>
    <row r="941" spans="1:4" x14ac:dyDescent="0.2">
      <c r="A941" s="113"/>
      <c r="C941" s="16"/>
      <c r="D941" s="121"/>
    </row>
    <row r="942" spans="1:4" x14ac:dyDescent="0.2">
      <c r="A942" s="113"/>
      <c r="C942" s="16"/>
      <c r="D942" s="121"/>
    </row>
    <row r="943" spans="1:4" x14ac:dyDescent="0.2">
      <c r="A943" s="113"/>
      <c r="C943" s="16"/>
      <c r="D943" s="121"/>
    </row>
    <row r="944" spans="1:4" x14ac:dyDescent="0.2">
      <c r="A944" s="113"/>
      <c r="C944" s="16"/>
      <c r="D944" s="121"/>
    </row>
    <row r="945" spans="1:4" x14ac:dyDescent="0.2">
      <c r="A945" s="113"/>
      <c r="C945" s="16"/>
      <c r="D945" s="121"/>
    </row>
    <row r="946" spans="1:4" x14ac:dyDescent="0.2">
      <c r="A946" s="113"/>
      <c r="C946" s="16"/>
      <c r="D946" s="121"/>
    </row>
    <row r="947" spans="1:4" x14ac:dyDescent="0.2">
      <c r="A947" s="113"/>
      <c r="C947" s="16"/>
      <c r="D947" s="121"/>
    </row>
    <row r="948" spans="1:4" x14ac:dyDescent="0.2">
      <c r="A948" s="113"/>
      <c r="C948" s="16"/>
      <c r="D948" s="121"/>
    </row>
    <row r="949" spans="1:4" x14ac:dyDescent="0.2">
      <c r="A949" s="113"/>
      <c r="C949" s="16"/>
      <c r="D949" s="121"/>
    </row>
    <row r="950" spans="1:4" x14ac:dyDescent="0.2">
      <c r="A950" s="113"/>
      <c r="C950" s="16"/>
      <c r="D950" s="121"/>
    </row>
    <row r="951" spans="1:4" x14ac:dyDescent="0.2">
      <c r="A951" s="113"/>
      <c r="C951" s="16"/>
      <c r="D951" s="121"/>
    </row>
    <row r="952" spans="1:4" x14ac:dyDescent="0.2">
      <c r="A952" s="113"/>
      <c r="C952" s="16"/>
      <c r="D952" s="121"/>
    </row>
    <row r="953" spans="1:4" x14ac:dyDescent="0.2">
      <c r="A953" s="113"/>
      <c r="C953" s="16"/>
      <c r="D953" s="121"/>
    </row>
    <row r="954" spans="1:4" x14ac:dyDescent="0.2">
      <c r="A954" s="113"/>
      <c r="C954" s="16"/>
      <c r="D954" s="121"/>
    </row>
    <row r="955" spans="1:4" x14ac:dyDescent="0.2">
      <c r="A955" s="113"/>
      <c r="C955" s="16"/>
      <c r="D955" s="121"/>
    </row>
    <row r="956" spans="1:4" x14ac:dyDescent="0.2">
      <c r="A956" s="113"/>
      <c r="C956" s="16"/>
      <c r="D956" s="121"/>
    </row>
    <row r="957" spans="1:4" x14ac:dyDescent="0.2">
      <c r="A957" s="113"/>
      <c r="C957" s="16"/>
      <c r="D957" s="121"/>
    </row>
    <row r="958" spans="1:4" x14ac:dyDescent="0.2">
      <c r="A958" s="113"/>
      <c r="C958" s="16"/>
      <c r="D958" s="121"/>
    </row>
    <row r="959" spans="1:4" x14ac:dyDescent="0.2">
      <c r="A959" s="113"/>
      <c r="C959" s="16"/>
      <c r="D959" s="121"/>
    </row>
    <row r="960" spans="1:4" x14ac:dyDescent="0.2">
      <c r="A960" s="113"/>
      <c r="C960" s="16"/>
      <c r="D960" s="121"/>
    </row>
    <row r="961" spans="1:4" x14ac:dyDescent="0.2">
      <c r="A961" s="113"/>
      <c r="C961" s="16"/>
      <c r="D961" s="121"/>
    </row>
    <row r="962" spans="1:4" x14ac:dyDescent="0.2">
      <c r="A962" s="113"/>
      <c r="C962" s="16"/>
      <c r="D962" s="121"/>
    </row>
    <row r="963" spans="1:4" x14ac:dyDescent="0.2">
      <c r="A963" s="113"/>
      <c r="C963" s="16"/>
      <c r="D963" s="121"/>
    </row>
    <row r="964" spans="1:4" x14ac:dyDescent="0.2">
      <c r="A964" s="113"/>
      <c r="C964" s="16"/>
      <c r="D964" s="121"/>
    </row>
    <row r="965" spans="1:4" x14ac:dyDescent="0.2">
      <c r="A965" s="113"/>
      <c r="C965" s="16"/>
      <c r="D965" s="121"/>
    </row>
    <row r="966" spans="1:4" x14ac:dyDescent="0.2">
      <c r="A966" s="113"/>
      <c r="C966" s="16"/>
      <c r="D966" s="121"/>
    </row>
    <row r="967" spans="1:4" x14ac:dyDescent="0.2">
      <c r="A967" s="113"/>
      <c r="C967" s="16"/>
      <c r="D967" s="121"/>
    </row>
    <row r="968" spans="1:4" x14ac:dyDescent="0.2">
      <c r="A968" s="113"/>
      <c r="C968" s="16"/>
      <c r="D968" s="121"/>
    </row>
    <row r="969" spans="1:4" x14ac:dyDescent="0.2">
      <c r="A969" s="113"/>
      <c r="C969" s="16"/>
      <c r="D969" s="121"/>
    </row>
    <row r="970" spans="1:4" x14ac:dyDescent="0.2">
      <c r="A970" s="113"/>
      <c r="C970" s="16"/>
      <c r="D970" s="121"/>
    </row>
    <row r="971" spans="1:4" x14ac:dyDescent="0.2">
      <c r="A971" s="113"/>
      <c r="C971" s="16"/>
      <c r="D971" s="121"/>
    </row>
    <row r="972" spans="1:4" x14ac:dyDescent="0.2">
      <c r="A972" s="113"/>
      <c r="C972" s="16"/>
      <c r="D972" s="121"/>
    </row>
    <row r="973" spans="1:4" x14ac:dyDescent="0.2">
      <c r="A973" s="113"/>
      <c r="C973" s="16"/>
      <c r="D973" s="121"/>
    </row>
    <row r="974" spans="1:4" x14ac:dyDescent="0.2">
      <c r="A974" s="113"/>
      <c r="C974" s="16"/>
      <c r="D974" s="121"/>
    </row>
    <row r="975" spans="1:4" x14ac:dyDescent="0.2">
      <c r="A975" s="113"/>
      <c r="C975" s="16"/>
      <c r="D975" s="121"/>
    </row>
    <row r="976" spans="1:4" x14ac:dyDescent="0.2">
      <c r="A976" s="113"/>
      <c r="C976" s="16"/>
      <c r="D976" s="121"/>
    </row>
    <row r="977" spans="1:4" x14ac:dyDescent="0.2">
      <c r="A977" s="113"/>
      <c r="C977" s="16"/>
      <c r="D977" s="121"/>
    </row>
    <row r="978" spans="1:4" x14ac:dyDescent="0.2">
      <c r="A978" s="113"/>
      <c r="C978" s="16"/>
      <c r="D978" s="121"/>
    </row>
    <row r="979" spans="1:4" x14ac:dyDescent="0.2">
      <c r="A979" s="113"/>
      <c r="C979" s="16"/>
      <c r="D979" s="121"/>
    </row>
    <row r="980" spans="1:4" x14ac:dyDescent="0.2">
      <c r="A980" s="113"/>
      <c r="C980" s="16"/>
      <c r="D980" s="121"/>
    </row>
    <row r="981" spans="1:4" x14ac:dyDescent="0.2">
      <c r="A981" s="113"/>
      <c r="C981" s="16"/>
      <c r="D981" s="121"/>
    </row>
    <row r="982" spans="1:4" x14ac:dyDescent="0.2">
      <c r="A982" s="113"/>
      <c r="C982" s="16"/>
      <c r="D982" s="121"/>
    </row>
    <row r="983" spans="1:4" x14ac:dyDescent="0.2">
      <c r="A983" s="113"/>
      <c r="C983" s="16"/>
      <c r="D983" s="121"/>
    </row>
    <row r="984" spans="1:4" x14ac:dyDescent="0.2">
      <c r="A984" s="113"/>
      <c r="C984" s="16"/>
      <c r="D984" s="121"/>
    </row>
    <row r="985" spans="1:4" x14ac:dyDescent="0.2">
      <c r="A985" s="113"/>
      <c r="C985" s="16"/>
      <c r="D985" s="121"/>
    </row>
    <row r="986" spans="1:4" x14ac:dyDescent="0.2">
      <c r="A986" s="113"/>
      <c r="C986" s="16"/>
      <c r="D986" s="121"/>
    </row>
    <row r="987" spans="1:4" x14ac:dyDescent="0.2">
      <c r="A987" s="113"/>
      <c r="C987" s="16"/>
      <c r="D987" s="121"/>
    </row>
    <row r="988" spans="1:4" x14ac:dyDescent="0.2">
      <c r="A988" s="113"/>
      <c r="C988" s="16"/>
      <c r="D988" s="121"/>
    </row>
    <row r="989" spans="1:4" x14ac:dyDescent="0.2">
      <c r="A989" s="113"/>
      <c r="C989" s="16"/>
      <c r="D989" s="121"/>
    </row>
    <row r="990" spans="1:4" x14ac:dyDescent="0.2">
      <c r="A990" s="113"/>
      <c r="C990" s="16"/>
      <c r="D990" s="121"/>
    </row>
    <row r="991" spans="1:4" x14ac:dyDescent="0.2">
      <c r="A991" s="113"/>
      <c r="C991" s="16"/>
      <c r="D991" s="121"/>
    </row>
    <row r="992" spans="1:4" x14ac:dyDescent="0.2">
      <c r="A992" s="113"/>
      <c r="C992" s="16"/>
      <c r="D992" s="121"/>
    </row>
    <row r="993" spans="1:4" x14ac:dyDescent="0.2">
      <c r="A993" s="113"/>
      <c r="C993" s="16"/>
      <c r="D993" s="121"/>
    </row>
    <row r="994" spans="1:4" x14ac:dyDescent="0.2">
      <c r="A994" s="113"/>
      <c r="C994" s="16"/>
      <c r="D994" s="121"/>
    </row>
    <row r="995" spans="1:4" x14ac:dyDescent="0.2">
      <c r="A995" s="113"/>
      <c r="C995" s="16"/>
      <c r="D995" s="121"/>
    </row>
    <row r="996" spans="1:4" x14ac:dyDescent="0.2">
      <c r="A996" s="113"/>
      <c r="C996" s="16"/>
      <c r="D996" s="121"/>
    </row>
    <row r="997" spans="1:4" x14ac:dyDescent="0.2">
      <c r="A997" s="113"/>
      <c r="C997" s="16"/>
      <c r="D997" s="121"/>
    </row>
    <row r="998" spans="1:4" x14ac:dyDescent="0.2">
      <c r="A998" s="113"/>
      <c r="C998" s="16"/>
      <c r="D998" s="121"/>
    </row>
    <row r="999" spans="1:4" x14ac:dyDescent="0.2">
      <c r="A999" s="113"/>
      <c r="C999" s="16"/>
      <c r="D999" s="121"/>
    </row>
    <row r="1000" spans="1:4" x14ac:dyDescent="0.2">
      <c r="A1000" s="113"/>
      <c r="C1000" s="16"/>
      <c r="D1000" s="121"/>
    </row>
    <row r="1001" spans="1:4" x14ac:dyDescent="0.2">
      <c r="A1001" s="113"/>
      <c r="C1001" s="16"/>
      <c r="D1001" s="121"/>
    </row>
    <row r="1002" spans="1:4" x14ac:dyDescent="0.2">
      <c r="A1002" s="113"/>
      <c r="C1002" s="16"/>
      <c r="D1002" s="121"/>
    </row>
    <row r="1003" spans="1:4" x14ac:dyDescent="0.2">
      <c r="A1003" s="113"/>
      <c r="C1003" s="16"/>
      <c r="D1003" s="121"/>
    </row>
    <row r="1004" spans="1:4" x14ac:dyDescent="0.2">
      <c r="A1004" s="113"/>
      <c r="C1004" s="16"/>
      <c r="D1004" s="121"/>
    </row>
    <row r="1005" spans="1:4" x14ac:dyDescent="0.2">
      <c r="A1005" s="113"/>
      <c r="C1005" s="16"/>
      <c r="D1005" s="121"/>
    </row>
    <row r="1006" spans="1:4" x14ac:dyDescent="0.2">
      <c r="A1006" s="113"/>
      <c r="C1006" s="16"/>
      <c r="D1006" s="121"/>
    </row>
    <row r="1007" spans="1:4" x14ac:dyDescent="0.2">
      <c r="A1007" s="113"/>
      <c r="C1007" s="16"/>
      <c r="D1007" s="121"/>
    </row>
    <row r="1008" spans="1:4" x14ac:dyDescent="0.2">
      <c r="A1008" s="113"/>
      <c r="C1008" s="16"/>
      <c r="D1008" s="121"/>
    </row>
    <row r="1009" spans="1:4" x14ac:dyDescent="0.2">
      <c r="A1009" s="113"/>
      <c r="C1009" s="16"/>
      <c r="D1009" s="121"/>
    </row>
    <row r="1010" spans="1:4" x14ac:dyDescent="0.2">
      <c r="A1010" s="113"/>
      <c r="C1010" s="16"/>
      <c r="D1010" s="121"/>
    </row>
    <row r="1011" spans="1:4" x14ac:dyDescent="0.2">
      <c r="A1011" s="113"/>
      <c r="C1011" s="16"/>
      <c r="D1011" s="121"/>
    </row>
    <row r="1012" spans="1:4" x14ac:dyDescent="0.2">
      <c r="A1012" s="113"/>
      <c r="C1012" s="16"/>
      <c r="D1012" s="121"/>
    </row>
    <row r="1013" spans="1:4" x14ac:dyDescent="0.2">
      <c r="A1013" s="113"/>
      <c r="C1013" s="16"/>
      <c r="D1013" s="121"/>
    </row>
    <row r="1014" spans="1:4" x14ac:dyDescent="0.2">
      <c r="A1014" s="113"/>
      <c r="C1014" s="16"/>
      <c r="D1014" s="121"/>
    </row>
    <row r="1015" spans="1:4" x14ac:dyDescent="0.2">
      <c r="A1015" s="113"/>
      <c r="C1015" s="16"/>
      <c r="D1015" s="121"/>
    </row>
    <row r="1016" spans="1:4" x14ac:dyDescent="0.2">
      <c r="A1016" s="113"/>
      <c r="C1016" s="16"/>
      <c r="D1016" s="121"/>
    </row>
    <row r="1017" spans="1:4" x14ac:dyDescent="0.2">
      <c r="A1017" s="113"/>
      <c r="C1017" s="16"/>
      <c r="D1017" s="121"/>
    </row>
    <row r="1018" spans="1:4" x14ac:dyDescent="0.2">
      <c r="A1018" s="113"/>
      <c r="C1018" s="16"/>
      <c r="D1018" s="121"/>
    </row>
    <row r="1019" spans="1:4" x14ac:dyDescent="0.2">
      <c r="A1019" s="113"/>
      <c r="C1019" s="16"/>
      <c r="D1019" s="121"/>
    </row>
    <row r="1020" spans="1:4" x14ac:dyDescent="0.2">
      <c r="A1020" s="113"/>
      <c r="C1020" s="16"/>
      <c r="D1020" s="121"/>
    </row>
    <row r="1021" spans="1:4" x14ac:dyDescent="0.2">
      <c r="A1021" s="113"/>
      <c r="C1021" s="16"/>
      <c r="D1021" s="121"/>
    </row>
    <row r="1022" spans="1:4" x14ac:dyDescent="0.2">
      <c r="A1022" s="113"/>
      <c r="C1022" s="16"/>
      <c r="D1022" s="121"/>
    </row>
    <row r="1023" spans="1:4" x14ac:dyDescent="0.2">
      <c r="A1023" s="113"/>
      <c r="C1023" s="16"/>
      <c r="D1023" s="121"/>
    </row>
    <row r="1024" spans="1:4" x14ac:dyDescent="0.2">
      <c r="A1024" s="113"/>
      <c r="C1024" s="16"/>
      <c r="D1024" s="121"/>
    </row>
    <row r="1025" spans="1:4" x14ac:dyDescent="0.2">
      <c r="A1025" s="113"/>
      <c r="C1025" s="16"/>
      <c r="D1025" s="121"/>
    </row>
    <row r="1026" spans="1:4" x14ac:dyDescent="0.2">
      <c r="A1026" s="113"/>
      <c r="C1026" s="16"/>
      <c r="D1026" s="121"/>
    </row>
    <row r="1027" spans="1:4" x14ac:dyDescent="0.2">
      <c r="A1027" s="113"/>
      <c r="C1027" s="16"/>
      <c r="D1027" s="121"/>
    </row>
    <row r="1028" spans="1:4" x14ac:dyDescent="0.2">
      <c r="A1028" s="113"/>
      <c r="C1028" s="16"/>
      <c r="D1028" s="121"/>
    </row>
    <row r="1029" spans="1:4" x14ac:dyDescent="0.2">
      <c r="A1029" s="113"/>
      <c r="C1029" s="16"/>
      <c r="D1029" s="121"/>
    </row>
    <row r="1030" spans="1:4" x14ac:dyDescent="0.2">
      <c r="A1030" s="113"/>
      <c r="C1030" s="16"/>
      <c r="D1030" s="121"/>
    </row>
    <row r="1031" spans="1:4" x14ac:dyDescent="0.2">
      <c r="A1031" s="113"/>
      <c r="C1031" s="16"/>
      <c r="D1031" s="121"/>
    </row>
    <row r="1032" spans="1:4" x14ac:dyDescent="0.2">
      <c r="A1032" s="113"/>
      <c r="C1032" s="16"/>
      <c r="D1032" s="121"/>
    </row>
    <row r="1033" spans="1:4" x14ac:dyDescent="0.2">
      <c r="A1033" s="113"/>
      <c r="C1033" s="16"/>
      <c r="D1033" s="121"/>
    </row>
    <row r="1034" spans="1:4" x14ac:dyDescent="0.2">
      <c r="A1034" s="113"/>
      <c r="C1034" s="16"/>
      <c r="D1034" s="121"/>
    </row>
    <row r="1035" spans="1:4" x14ac:dyDescent="0.2">
      <c r="A1035" s="113"/>
      <c r="C1035" s="16"/>
      <c r="D1035" s="121"/>
    </row>
    <row r="1036" spans="1:4" x14ac:dyDescent="0.2">
      <c r="A1036" s="113"/>
      <c r="C1036" s="16"/>
      <c r="D1036" s="121"/>
    </row>
    <row r="1037" spans="1:4" x14ac:dyDescent="0.2">
      <c r="A1037" s="113"/>
      <c r="C1037" s="16"/>
      <c r="D1037" s="121"/>
    </row>
    <row r="1038" spans="1:4" x14ac:dyDescent="0.2">
      <c r="A1038" s="113"/>
      <c r="C1038" s="16"/>
      <c r="D1038" s="121"/>
    </row>
    <row r="1039" spans="1:4" x14ac:dyDescent="0.2">
      <c r="A1039" s="113"/>
      <c r="C1039" s="16"/>
      <c r="D1039" s="121"/>
    </row>
    <row r="1040" spans="1:4" x14ac:dyDescent="0.2">
      <c r="A1040" s="113"/>
      <c r="C1040" s="16"/>
      <c r="D1040" s="121"/>
    </row>
    <row r="1041" spans="1:4" x14ac:dyDescent="0.2">
      <c r="A1041" s="113"/>
      <c r="C1041" s="16"/>
      <c r="D1041" s="121"/>
    </row>
    <row r="1042" spans="1:4" x14ac:dyDescent="0.2">
      <c r="A1042" s="113"/>
      <c r="C1042" s="16"/>
      <c r="D1042" s="121"/>
    </row>
    <row r="1043" spans="1:4" x14ac:dyDescent="0.2">
      <c r="A1043" s="113"/>
      <c r="C1043" s="16"/>
      <c r="D1043" s="121"/>
    </row>
    <row r="1044" spans="1:4" x14ac:dyDescent="0.2">
      <c r="A1044" s="113"/>
      <c r="C1044" s="16"/>
      <c r="D1044" s="121"/>
    </row>
    <row r="1045" spans="1:4" x14ac:dyDescent="0.2">
      <c r="A1045" s="113"/>
      <c r="C1045" s="16"/>
      <c r="D1045" s="121"/>
    </row>
    <row r="1046" spans="1:4" x14ac:dyDescent="0.2">
      <c r="A1046" s="113"/>
      <c r="C1046" s="16"/>
      <c r="D1046" s="121"/>
    </row>
    <row r="1047" spans="1:4" x14ac:dyDescent="0.2">
      <c r="A1047" s="113"/>
      <c r="C1047" s="16"/>
      <c r="D1047" s="121"/>
    </row>
    <row r="1048" spans="1:4" x14ac:dyDescent="0.2">
      <c r="A1048" s="113"/>
      <c r="C1048" s="16"/>
      <c r="D1048" s="121"/>
    </row>
    <row r="1049" spans="1:4" x14ac:dyDescent="0.2">
      <c r="A1049" s="113"/>
      <c r="C1049" s="16"/>
      <c r="D1049" s="121"/>
    </row>
    <row r="1050" spans="1:4" x14ac:dyDescent="0.2">
      <c r="A1050" s="113"/>
      <c r="C1050" s="16"/>
      <c r="D1050" s="121"/>
    </row>
    <row r="1051" spans="1:4" x14ac:dyDescent="0.2">
      <c r="A1051" s="113"/>
      <c r="C1051" s="16"/>
      <c r="D1051" s="121"/>
    </row>
    <row r="1052" spans="1:4" x14ac:dyDescent="0.2">
      <c r="A1052" s="113"/>
      <c r="C1052" s="16"/>
      <c r="D1052" s="121"/>
    </row>
    <row r="1053" spans="1:4" x14ac:dyDescent="0.2">
      <c r="A1053" s="113"/>
      <c r="C1053" s="16"/>
      <c r="D1053" s="121"/>
    </row>
    <row r="1054" spans="1:4" x14ac:dyDescent="0.2">
      <c r="A1054" s="113"/>
      <c r="C1054" s="16"/>
      <c r="D1054" s="121"/>
    </row>
    <row r="1055" spans="1:4" x14ac:dyDescent="0.2">
      <c r="A1055" s="113"/>
      <c r="C1055" s="16"/>
      <c r="D1055" s="121"/>
    </row>
    <row r="1056" spans="1:4" x14ac:dyDescent="0.2">
      <c r="A1056" s="113"/>
      <c r="C1056" s="16"/>
      <c r="D1056" s="121"/>
    </row>
    <row r="1057" spans="1:4" x14ac:dyDescent="0.2">
      <c r="A1057" s="113"/>
      <c r="C1057" s="16"/>
      <c r="D1057" s="121"/>
    </row>
  </sheetData>
  <mergeCells count="63">
    <mergeCell ref="A149:C149"/>
    <mergeCell ref="A3:D3"/>
    <mergeCell ref="A5:D5"/>
    <mergeCell ref="A113:D113"/>
    <mergeCell ref="A125:D125"/>
    <mergeCell ref="A143:D143"/>
    <mergeCell ref="A131:D131"/>
    <mergeCell ref="A112:C112"/>
    <mergeCell ref="A124:C124"/>
    <mergeCell ref="A130:C130"/>
    <mergeCell ref="A142:C142"/>
    <mergeCell ref="A229:C229"/>
    <mergeCell ref="A244:C244"/>
    <mergeCell ref="A275:C275"/>
    <mergeCell ref="A230:D230"/>
    <mergeCell ref="A356:D356"/>
    <mergeCell ref="A276:D276"/>
    <mergeCell ref="A342:D342"/>
    <mergeCell ref="A347:D347"/>
    <mergeCell ref="A341:C341"/>
    <mergeCell ref="A283:D283"/>
    <mergeCell ref="A336:D336"/>
    <mergeCell ref="A355:C355"/>
    <mergeCell ref="A350:C350"/>
    <mergeCell ref="A335:C335"/>
    <mergeCell ref="A281:C281"/>
    <mergeCell ref="A346:C346"/>
    <mergeCell ref="A150:D150"/>
    <mergeCell ref="A192:C192"/>
    <mergeCell ref="A193:D193"/>
    <mergeCell ref="A163:D163"/>
    <mergeCell ref="A162:C162"/>
    <mergeCell ref="A515:D515"/>
    <mergeCell ref="A533:D533"/>
    <mergeCell ref="A507:D507"/>
    <mergeCell ref="A378:D378"/>
    <mergeCell ref="A520:C520"/>
    <mergeCell ref="A414:D414"/>
    <mergeCell ref="A514:C514"/>
    <mergeCell ref="A443:C443"/>
    <mergeCell ref="A444:D444"/>
    <mergeCell ref="A468:D468"/>
    <mergeCell ref="A245:D245"/>
    <mergeCell ref="A285:D285"/>
    <mergeCell ref="A413:C413"/>
    <mergeCell ref="A377:C377"/>
    <mergeCell ref="A351:D351"/>
    <mergeCell ref="B542:C542"/>
    <mergeCell ref="B540:C540"/>
    <mergeCell ref="A532:C532"/>
    <mergeCell ref="A536:C536"/>
    <mergeCell ref="A467:C467"/>
    <mergeCell ref="A503:C503"/>
    <mergeCell ref="A527:C527"/>
    <mergeCell ref="A521:D521"/>
    <mergeCell ref="A523:C523"/>
    <mergeCell ref="B539:C539"/>
    <mergeCell ref="A528:D528"/>
    <mergeCell ref="A505:D505"/>
    <mergeCell ref="A524:D524"/>
    <mergeCell ref="A511:C511"/>
    <mergeCell ref="A512:D512"/>
    <mergeCell ref="B538:C538"/>
  </mergeCells>
  <phoneticPr fontId="0" type="noConversion"/>
  <printOptions horizontalCentered="1"/>
  <pageMargins left="0.59055118110236227" right="0" top="0.39370078740157483" bottom="0.19685039370078741" header="0.70866141732283472" footer="0.51181102362204722"/>
  <pageSetup paperSize="9" fitToHeight="0" orientation="portrait" r:id="rId1"/>
  <headerFooter alignWithMargins="0"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view="pageBreakPreview" topLeftCell="A4" zoomScale="85" zoomScaleNormal="100" zoomScaleSheetLayoutView="85" workbookViewId="0">
      <selection activeCell="I10" sqref="I10"/>
    </sheetView>
  </sheetViews>
  <sheetFormatPr defaultRowHeight="12.75" x14ac:dyDescent="0.2"/>
  <cols>
    <col min="1" max="1" width="5.85546875" style="2" customWidth="1"/>
    <col min="2" max="2" width="42.42578125" style="19" customWidth="1"/>
    <col min="3" max="5" width="20.140625" style="32" customWidth="1"/>
    <col min="6" max="16384" width="9.140625" style="19"/>
  </cols>
  <sheetData>
    <row r="1" spans="1:5" ht="16.5" x14ac:dyDescent="0.2">
      <c r="A1" s="40" t="s">
        <v>203</v>
      </c>
      <c r="D1" s="129"/>
      <c r="E1" s="129"/>
    </row>
    <row r="2" spans="1:5" ht="16.5" x14ac:dyDescent="0.2">
      <c r="B2" s="31"/>
    </row>
    <row r="3" spans="1:5" ht="12.75" customHeight="1" x14ac:dyDescent="0.2">
      <c r="B3" s="329" t="s">
        <v>43</v>
      </c>
      <c r="C3" s="329"/>
      <c r="D3" s="329"/>
      <c r="E3" s="19"/>
    </row>
    <row r="4" spans="1:5" ht="25.5" x14ac:dyDescent="0.2">
      <c r="A4" s="64" t="s">
        <v>18</v>
      </c>
      <c r="B4" s="64" t="s">
        <v>15</v>
      </c>
      <c r="C4" s="117" t="s">
        <v>34</v>
      </c>
      <c r="D4" s="151" t="s">
        <v>226</v>
      </c>
      <c r="E4" s="151" t="s">
        <v>227</v>
      </c>
    </row>
    <row r="5" spans="1:5" ht="26.25" customHeight="1" x14ac:dyDescent="0.2">
      <c r="A5" s="128">
        <v>1</v>
      </c>
      <c r="B5" s="10" t="s">
        <v>54</v>
      </c>
      <c r="C5" s="70">
        <v>3029352.45</v>
      </c>
      <c r="D5" s="70" t="s">
        <v>190</v>
      </c>
      <c r="E5" s="70" t="s">
        <v>228</v>
      </c>
    </row>
    <row r="6" spans="1:5" s="33" customFormat="1" ht="26.25" customHeight="1" x14ac:dyDescent="0.2">
      <c r="A6" s="128">
        <v>2</v>
      </c>
      <c r="B6" s="6" t="s">
        <v>61</v>
      </c>
      <c r="C6" s="88">
        <v>459770.42000000004</v>
      </c>
      <c r="D6" s="177">
        <v>313000</v>
      </c>
      <c r="E6" s="70" t="s">
        <v>190</v>
      </c>
    </row>
    <row r="7" spans="1:5" s="34" customFormat="1" ht="26.25" customHeight="1" x14ac:dyDescent="0.2">
      <c r="A7" s="128">
        <v>3</v>
      </c>
      <c r="B7" s="10" t="s">
        <v>68</v>
      </c>
      <c r="C7" s="83">
        <v>201826.22999999998</v>
      </c>
      <c r="D7" s="70">
        <v>383.06</v>
      </c>
      <c r="E7" s="70" t="s">
        <v>190</v>
      </c>
    </row>
    <row r="8" spans="1:5" s="33" customFormat="1" ht="26.25" customHeight="1" x14ac:dyDescent="0.2">
      <c r="A8" s="128">
        <v>4</v>
      </c>
      <c r="B8" s="35" t="s">
        <v>70</v>
      </c>
      <c r="C8" s="84">
        <v>114579.06999999999</v>
      </c>
      <c r="D8" s="83" t="s">
        <v>190</v>
      </c>
      <c r="E8" s="70" t="s">
        <v>190</v>
      </c>
    </row>
    <row r="9" spans="1:5" s="34" customFormat="1" ht="26.25" customHeight="1" x14ac:dyDescent="0.2">
      <c r="A9" s="128">
        <v>5</v>
      </c>
      <c r="B9" s="10" t="s">
        <v>984</v>
      </c>
      <c r="C9" s="88">
        <v>70821.240000000005</v>
      </c>
      <c r="D9" s="83" t="s">
        <v>190</v>
      </c>
      <c r="E9" s="70" t="s">
        <v>190</v>
      </c>
    </row>
    <row r="10" spans="1:5" s="34" customFormat="1" ht="26.25" customHeight="1" x14ac:dyDescent="0.2">
      <c r="A10" s="128">
        <v>6</v>
      </c>
      <c r="B10" s="6" t="s">
        <v>78</v>
      </c>
      <c r="C10" s="85">
        <v>349967.73000000004</v>
      </c>
      <c r="D10" s="125">
        <v>18294.32</v>
      </c>
      <c r="E10" s="70" t="s">
        <v>190</v>
      </c>
    </row>
    <row r="11" spans="1:5" s="33" customFormat="1" ht="26.25" customHeight="1" x14ac:dyDescent="0.2">
      <c r="A11" s="128">
        <v>7</v>
      </c>
      <c r="B11" s="6" t="s">
        <v>82</v>
      </c>
      <c r="C11" s="85">
        <f>927426.57+959.4+6701</f>
        <v>935086.97</v>
      </c>
      <c r="D11" s="123">
        <v>97745.63</v>
      </c>
      <c r="E11" s="70" t="s">
        <v>190</v>
      </c>
    </row>
    <row r="12" spans="1:5" s="33" customFormat="1" ht="26.25" customHeight="1" x14ac:dyDescent="0.2">
      <c r="A12" s="128">
        <v>8</v>
      </c>
      <c r="B12" s="6" t="s">
        <v>86</v>
      </c>
      <c r="C12" s="83">
        <f>925988.87+14023.7</f>
        <v>940012.57</v>
      </c>
      <c r="D12" s="130">
        <v>82728.45</v>
      </c>
      <c r="E12" s="70" t="s">
        <v>190</v>
      </c>
    </row>
    <row r="13" spans="1:5" s="33" customFormat="1" ht="26.25" customHeight="1" x14ac:dyDescent="0.2">
      <c r="A13" s="128">
        <v>9</v>
      </c>
      <c r="B13" s="6" t="s">
        <v>968</v>
      </c>
      <c r="C13" s="85">
        <v>863684.42</v>
      </c>
      <c r="D13" s="123">
        <v>106379.12</v>
      </c>
      <c r="E13" s="70" t="s">
        <v>190</v>
      </c>
    </row>
    <row r="14" spans="1:5" s="34" customFormat="1" ht="26.25" customHeight="1" x14ac:dyDescent="0.2">
      <c r="A14" s="128">
        <v>10</v>
      </c>
      <c r="B14" s="6" t="s">
        <v>91</v>
      </c>
      <c r="C14" s="85">
        <v>552944.29999999993</v>
      </c>
      <c r="D14" s="123">
        <v>58087.58</v>
      </c>
      <c r="E14" s="70" t="s">
        <v>190</v>
      </c>
    </row>
    <row r="15" spans="1:5" s="34" customFormat="1" ht="26.25" customHeight="1" x14ac:dyDescent="0.2">
      <c r="A15" s="128">
        <v>11</v>
      </c>
      <c r="B15" s="6" t="s">
        <v>95</v>
      </c>
      <c r="C15" s="89">
        <v>2125469.56</v>
      </c>
      <c r="D15" s="70" t="s">
        <v>190</v>
      </c>
      <c r="E15" s="70" t="s">
        <v>190</v>
      </c>
    </row>
    <row r="16" spans="1:5" ht="18" customHeight="1" x14ac:dyDescent="0.2">
      <c r="A16" s="330" t="s">
        <v>16</v>
      </c>
      <c r="B16" s="331"/>
      <c r="C16" s="126">
        <f>SUM(C5:C15)</f>
        <v>9643514.9600000009</v>
      </c>
      <c r="D16" s="126">
        <f>SUM(D5:D15)</f>
        <v>676618.16</v>
      </c>
      <c r="E16" s="126">
        <v>24022.65</v>
      </c>
    </row>
    <row r="17" spans="2:5" x14ac:dyDescent="0.2">
      <c r="B17" s="20"/>
      <c r="C17" s="36"/>
      <c r="D17" s="36"/>
      <c r="E17" s="36"/>
    </row>
    <row r="18" spans="2:5" x14ac:dyDescent="0.2">
      <c r="B18" s="131" t="s">
        <v>54</v>
      </c>
      <c r="C18" s="36"/>
      <c r="D18" s="36"/>
      <c r="E18" s="36"/>
    </row>
    <row r="19" spans="2:5" ht="38.25" x14ac:dyDescent="0.2">
      <c r="B19" s="68" t="s">
        <v>126</v>
      </c>
      <c r="C19" s="71">
        <v>86544.61</v>
      </c>
      <c r="D19" s="36"/>
      <c r="E19" s="36"/>
    </row>
    <row r="20" spans="2:5" x14ac:dyDescent="0.2">
      <c r="B20" s="132" t="s">
        <v>16</v>
      </c>
      <c r="C20" s="126">
        <f>SUM(C19)</f>
        <v>86544.61</v>
      </c>
      <c r="D20" s="36"/>
      <c r="E20" s="36"/>
    </row>
    <row r="21" spans="2:5" ht="13.5" thickBot="1" x14ac:dyDescent="0.25">
      <c r="B21" s="20"/>
      <c r="C21" s="36"/>
      <c r="D21" s="36"/>
      <c r="E21" s="36"/>
    </row>
    <row r="22" spans="2:5" ht="15.75" thickBot="1" x14ac:dyDescent="0.25">
      <c r="B22" s="133" t="s">
        <v>199</v>
      </c>
      <c r="C22" s="134">
        <f>SUM(C16,C20)</f>
        <v>9730059.5700000003</v>
      </c>
      <c r="D22" s="36"/>
      <c r="E22" s="36"/>
    </row>
    <row r="23" spans="2:5" x14ac:dyDescent="0.2">
      <c r="B23" s="20"/>
      <c r="C23" s="36"/>
      <c r="D23" s="36"/>
      <c r="E23" s="36"/>
    </row>
    <row r="24" spans="2:5" x14ac:dyDescent="0.2">
      <c r="B24" s="20"/>
      <c r="C24" s="36"/>
      <c r="D24" s="36"/>
      <c r="E24" s="36"/>
    </row>
    <row r="25" spans="2:5" x14ac:dyDescent="0.2">
      <c r="B25" s="20"/>
      <c r="C25" s="36"/>
      <c r="D25" s="36"/>
      <c r="E25" s="36"/>
    </row>
    <row r="26" spans="2:5" x14ac:dyDescent="0.2">
      <c r="B26" s="20"/>
      <c r="C26" s="36"/>
      <c r="D26" s="36"/>
      <c r="E26" s="36"/>
    </row>
    <row r="27" spans="2:5" x14ac:dyDescent="0.2">
      <c r="B27" s="20"/>
      <c r="C27" s="36"/>
      <c r="D27" s="36"/>
      <c r="E27" s="36"/>
    </row>
  </sheetData>
  <mergeCells count="2">
    <mergeCell ref="B3:D3"/>
    <mergeCell ref="A16:B16"/>
  </mergeCells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A30"/>
  <sheetViews>
    <sheetView tabSelected="1" view="pageBreakPreview" topLeftCell="A4" zoomScale="70" zoomScaleNormal="100" zoomScaleSheetLayoutView="70" workbookViewId="0">
      <selection activeCell="C15" sqref="C15"/>
    </sheetView>
  </sheetViews>
  <sheetFormatPr defaultRowHeight="12.75" x14ac:dyDescent="0.2"/>
  <cols>
    <col min="1" max="1" width="4.5703125" style="23" customWidth="1"/>
    <col min="2" max="2" width="17.7109375" style="20" bestFit="1" customWidth="1"/>
    <col min="3" max="3" width="15.42578125" style="20" bestFit="1" customWidth="1"/>
    <col min="4" max="4" width="21.140625" style="37" bestFit="1" customWidth="1"/>
    <col min="5" max="5" width="17" style="38" customWidth="1"/>
    <col min="6" max="6" width="20.42578125" style="20" customWidth="1"/>
    <col min="7" max="7" width="14.85546875" style="23" customWidth="1"/>
    <col min="8" max="8" width="16.28515625" style="39" customWidth="1"/>
    <col min="9" max="10" width="13" style="20" customWidth="1"/>
    <col min="11" max="12" width="13" style="23" customWidth="1"/>
    <col min="13" max="13" width="13" style="20" customWidth="1"/>
    <col min="14" max="15" width="14.7109375" style="20" customWidth="1"/>
    <col min="16" max="16" width="10.28515625" style="20" customWidth="1"/>
    <col min="17" max="17" width="21.5703125" style="20" customWidth="1"/>
    <col min="18" max="18" width="19.140625" style="250" customWidth="1"/>
    <col min="19" max="20" width="12.85546875" style="20" customWidth="1"/>
    <col min="21" max="22" width="15" style="20" customWidth="1"/>
    <col min="23" max="23" width="10.7109375" style="23" customWidth="1"/>
    <col min="24" max="26" width="10.7109375" style="20" customWidth="1"/>
    <col min="27" max="27" width="9.140625" style="23"/>
    <col min="28" max="16384" width="9.140625" style="20"/>
  </cols>
  <sheetData>
    <row r="1" spans="1:27" x14ac:dyDescent="0.2">
      <c r="A1" s="140" t="s">
        <v>204</v>
      </c>
      <c r="K1" s="145"/>
    </row>
    <row r="2" spans="1:27" x14ac:dyDescent="0.2">
      <c r="A2" s="139"/>
      <c r="K2" s="142"/>
    </row>
    <row r="3" spans="1:27" ht="23.25" customHeight="1" x14ac:dyDescent="0.2">
      <c r="A3" s="332" t="s">
        <v>17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4"/>
    </row>
    <row r="4" spans="1:27" s="63" customFormat="1" ht="18" customHeight="1" x14ac:dyDescent="0.2">
      <c r="A4" s="335" t="s">
        <v>18</v>
      </c>
      <c r="B4" s="335" t="s">
        <v>19</v>
      </c>
      <c r="C4" s="335" t="s">
        <v>20</v>
      </c>
      <c r="D4" s="335" t="s">
        <v>21</v>
      </c>
      <c r="E4" s="335" t="s">
        <v>22</v>
      </c>
      <c r="F4" s="335" t="s">
        <v>7</v>
      </c>
      <c r="G4" s="335" t="s">
        <v>49</v>
      </c>
      <c r="H4" s="335"/>
      <c r="I4" s="335" t="s">
        <v>44</v>
      </c>
      <c r="J4" s="335" t="s">
        <v>23</v>
      </c>
      <c r="K4" s="335" t="s">
        <v>8</v>
      </c>
      <c r="L4" s="335" t="s">
        <v>9</v>
      </c>
      <c r="M4" s="335" t="s">
        <v>10</v>
      </c>
      <c r="N4" s="335" t="s">
        <v>45</v>
      </c>
      <c r="O4" s="335" t="s">
        <v>46</v>
      </c>
      <c r="P4" s="335" t="s">
        <v>14</v>
      </c>
      <c r="Q4" s="335" t="s">
        <v>11</v>
      </c>
      <c r="R4" s="339" t="s">
        <v>102</v>
      </c>
      <c r="S4" s="335" t="s">
        <v>47</v>
      </c>
      <c r="T4" s="335"/>
      <c r="U4" s="335" t="s">
        <v>48</v>
      </c>
      <c r="V4" s="335"/>
      <c r="W4" s="335" t="s">
        <v>101</v>
      </c>
      <c r="X4" s="335"/>
      <c r="Y4" s="335"/>
      <c r="Z4" s="335"/>
      <c r="AA4" s="335" t="s">
        <v>106</v>
      </c>
    </row>
    <row r="5" spans="1:27" s="63" customFormat="1" ht="36.75" customHeight="1" x14ac:dyDescent="0.2">
      <c r="A5" s="335"/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40"/>
      <c r="S5" s="335"/>
      <c r="T5" s="335"/>
      <c r="U5" s="335"/>
      <c r="V5" s="335"/>
      <c r="W5" s="335"/>
      <c r="X5" s="335"/>
      <c r="Y5" s="335"/>
      <c r="Z5" s="335"/>
      <c r="AA5" s="335"/>
    </row>
    <row r="6" spans="1:27" s="63" customFormat="1" x14ac:dyDescent="0.2">
      <c r="A6" s="335"/>
      <c r="B6" s="335"/>
      <c r="C6" s="335"/>
      <c r="D6" s="335"/>
      <c r="E6" s="335"/>
      <c r="F6" s="335"/>
      <c r="G6" s="66" t="s">
        <v>12</v>
      </c>
      <c r="H6" s="66" t="s">
        <v>13</v>
      </c>
      <c r="I6" s="335"/>
      <c r="J6" s="335"/>
      <c r="K6" s="335"/>
      <c r="L6" s="335"/>
      <c r="M6" s="335"/>
      <c r="N6" s="335"/>
      <c r="O6" s="335"/>
      <c r="P6" s="335"/>
      <c r="Q6" s="335"/>
      <c r="R6" s="341"/>
      <c r="S6" s="66" t="s">
        <v>24</v>
      </c>
      <c r="T6" s="66" t="s">
        <v>25</v>
      </c>
      <c r="U6" s="66" t="s">
        <v>24</v>
      </c>
      <c r="V6" s="66" t="s">
        <v>25</v>
      </c>
      <c r="W6" s="66" t="s">
        <v>50</v>
      </c>
      <c r="X6" s="66" t="s">
        <v>51</v>
      </c>
      <c r="Y6" s="66" t="s">
        <v>52</v>
      </c>
      <c r="Z6" s="66" t="s">
        <v>53</v>
      </c>
      <c r="AA6" s="335"/>
    </row>
    <row r="7" spans="1:27" ht="19.5" customHeight="1" x14ac:dyDescent="0.2">
      <c r="A7" s="327" t="s">
        <v>54</v>
      </c>
      <c r="B7" s="327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135"/>
      <c r="O7" s="135"/>
      <c r="P7" s="135"/>
      <c r="Q7" s="135"/>
      <c r="R7" s="251"/>
      <c r="S7" s="135"/>
      <c r="T7" s="135"/>
      <c r="U7" s="135"/>
      <c r="V7" s="135"/>
      <c r="W7" s="136"/>
      <c r="X7" s="135"/>
      <c r="Y7" s="135"/>
      <c r="Z7" s="135"/>
      <c r="AA7" s="136"/>
    </row>
    <row r="8" spans="1:27" ht="19.5" customHeight="1" x14ac:dyDescent="0.2">
      <c r="A8" s="5">
        <v>1</v>
      </c>
      <c r="B8" s="5" t="s">
        <v>127</v>
      </c>
      <c r="C8" s="5" t="s">
        <v>128</v>
      </c>
      <c r="D8" s="5" t="s">
        <v>129</v>
      </c>
      <c r="E8" s="99" t="s">
        <v>130</v>
      </c>
      <c r="F8" s="5" t="s">
        <v>131</v>
      </c>
      <c r="G8" s="10"/>
      <c r="H8" s="10"/>
      <c r="I8" s="5">
        <v>1595</v>
      </c>
      <c r="J8" s="5">
        <v>2004</v>
      </c>
      <c r="K8" s="5" t="s">
        <v>132</v>
      </c>
      <c r="L8" s="5">
        <v>5</v>
      </c>
      <c r="M8" s="5">
        <v>660</v>
      </c>
      <c r="N8" s="5">
        <v>1915</v>
      </c>
      <c r="O8" s="5" t="s">
        <v>133</v>
      </c>
      <c r="P8" s="5" t="s">
        <v>190</v>
      </c>
      <c r="Q8" s="5" t="s">
        <v>190</v>
      </c>
      <c r="R8" s="253"/>
      <c r="S8" s="5" t="s">
        <v>906</v>
      </c>
      <c r="T8" s="5" t="s">
        <v>893</v>
      </c>
      <c r="U8" s="5"/>
      <c r="V8" s="5"/>
      <c r="W8" s="144" t="s">
        <v>205</v>
      </c>
      <c r="X8" s="144" t="s">
        <v>205</v>
      </c>
      <c r="Y8" s="144"/>
      <c r="Z8" s="144"/>
      <c r="AA8" s="12" t="s">
        <v>133</v>
      </c>
    </row>
    <row r="9" spans="1:27" ht="19.5" customHeight="1" x14ac:dyDescent="0.2">
      <c r="A9" s="5">
        <v>2</v>
      </c>
      <c r="B9" s="5" t="s">
        <v>134</v>
      </c>
      <c r="C9" s="5" t="s">
        <v>135</v>
      </c>
      <c r="D9" s="5" t="s">
        <v>136</v>
      </c>
      <c r="E9" s="99" t="s">
        <v>137</v>
      </c>
      <c r="F9" s="5" t="s">
        <v>138</v>
      </c>
      <c r="G9" s="10"/>
      <c r="H9" s="10"/>
      <c r="I9" s="5">
        <v>2148</v>
      </c>
      <c r="J9" s="5">
        <v>2003</v>
      </c>
      <c r="K9" s="5" t="s">
        <v>139</v>
      </c>
      <c r="L9" s="5">
        <v>7</v>
      </c>
      <c r="M9" s="5">
        <v>777</v>
      </c>
      <c r="N9" s="5">
        <v>2800</v>
      </c>
      <c r="O9" s="5" t="s">
        <v>133</v>
      </c>
      <c r="P9" s="5">
        <v>149025</v>
      </c>
      <c r="Q9" s="5" t="s">
        <v>140</v>
      </c>
      <c r="R9" s="252">
        <v>17200</v>
      </c>
      <c r="S9" s="5" t="s">
        <v>907</v>
      </c>
      <c r="T9" s="5" t="s">
        <v>894</v>
      </c>
      <c r="U9" s="5" t="s">
        <v>907</v>
      </c>
      <c r="V9" s="5" t="s">
        <v>894</v>
      </c>
      <c r="W9" s="144" t="s">
        <v>205</v>
      </c>
      <c r="X9" s="144" t="s">
        <v>205</v>
      </c>
      <c r="Y9" s="144" t="s">
        <v>205</v>
      </c>
      <c r="Z9" s="144"/>
      <c r="AA9" s="12" t="s">
        <v>133</v>
      </c>
    </row>
    <row r="10" spans="1:27" ht="19.5" customHeight="1" x14ac:dyDescent="0.2">
      <c r="A10" s="5">
        <v>3</v>
      </c>
      <c r="B10" s="47" t="s">
        <v>141</v>
      </c>
      <c r="C10" s="47" t="s">
        <v>142</v>
      </c>
      <c r="D10" s="47" t="s">
        <v>143</v>
      </c>
      <c r="E10" s="99" t="s">
        <v>144</v>
      </c>
      <c r="F10" s="47" t="s">
        <v>145</v>
      </c>
      <c r="G10" s="10"/>
      <c r="H10" s="10"/>
      <c r="I10" s="47" t="s">
        <v>190</v>
      </c>
      <c r="J10" s="47">
        <v>2011</v>
      </c>
      <c r="K10" s="47" t="s">
        <v>146</v>
      </c>
      <c r="L10" s="47" t="s">
        <v>190</v>
      </c>
      <c r="M10" s="47">
        <v>590</v>
      </c>
      <c r="N10" s="5">
        <v>750</v>
      </c>
      <c r="O10" s="5" t="s">
        <v>133</v>
      </c>
      <c r="P10" s="5" t="s">
        <v>190</v>
      </c>
      <c r="Q10" s="5" t="s">
        <v>109</v>
      </c>
      <c r="R10" s="253"/>
      <c r="S10" s="5" t="s">
        <v>908</v>
      </c>
      <c r="T10" s="5" t="s">
        <v>895</v>
      </c>
      <c r="U10" s="5"/>
      <c r="V10" s="5"/>
      <c r="W10" s="144" t="s">
        <v>205</v>
      </c>
      <c r="X10" s="10"/>
      <c r="Y10" s="10"/>
      <c r="Z10" s="10"/>
      <c r="AA10" s="12" t="s">
        <v>133</v>
      </c>
    </row>
    <row r="11" spans="1:27" ht="19.5" customHeight="1" x14ac:dyDescent="0.2">
      <c r="A11" s="5">
        <v>4</v>
      </c>
      <c r="B11" s="5" t="s">
        <v>147</v>
      </c>
      <c r="C11" s="5" t="s">
        <v>148</v>
      </c>
      <c r="D11" s="5" t="s">
        <v>149</v>
      </c>
      <c r="E11" s="99" t="s">
        <v>150</v>
      </c>
      <c r="F11" s="5" t="s">
        <v>151</v>
      </c>
      <c r="G11" s="10"/>
      <c r="H11" s="10"/>
      <c r="I11" s="5" t="s">
        <v>190</v>
      </c>
      <c r="J11" s="5">
        <v>2010</v>
      </c>
      <c r="K11" s="5" t="s">
        <v>152</v>
      </c>
      <c r="L11" s="5" t="s">
        <v>190</v>
      </c>
      <c r="M11" s="5">
        <v>530</v>
      </c>
      <c r="N11" s="5">
        <v>750</v>
      </c>
      <c r="O11" s="5" t="s">
        <v>133</v>
      </c>
      <c r="P11" s="5" t="s">
        <v>190</v>
      </c>
      <c r="Q11" s="5" t="s">
        <v>109</v>
      </c>
      <c r="R11" s="253"/>
      <c r="S11" s="5" t="s">
        <v>909</v>
      </c>
      <c r="T11" s="5" t="s">
        <v>896</v>
      </c>
      <c r="U11" s="5"/>
      <c r="V11" s="5"/>
      <c r="W11" s="144" t="s">
        <v>205</v>
      </c>
      <c r="X11" s="10"/>
      <c r="Y11" s="10"/>
      <c r="Z11" s="10"/>
      <c r="AA11" s="12" t="s">
        <v>133</v>
      </c>
    </row>
    <row r="12" spans="1:27" ht="19.5" customHeight="1" x14ac:dyDescent="0.2">
      <c r="A12" s="5">
        <v>5</v>
      </c>
      <c r="B12" s="5" t="s">
        <v>154</v>
      </c>
      <c r="C12" s="5">
        <v>200</v>
      </c>
      <c r="D12" s="22" t="s">
        <v>155</v>
      </c>
      <c r="E12" s="99" t="s">
        <v>156</v>
      </c>
      <c r="F12" s="5" t="s">
        <v>157</v>
      </c>
      <c r="G12" s="10"/>
      <c r="H12" s="10"/>
      <c r="I12" s="5">
        <v>6842</v>
      </c>
      <c r="J12" s="5">
        <v>1984</v>
      </c>
      <c r="K12" s="5" t="s">
        <v>158</v>
      </c>
      <c r="L12" s="5">
        <v>8</v>
      </c>
      <c r="M12" s="5">
        <v>4800</v>
      </c>
      <c r="N12" s="5">
        <v>10800</v>
      </c>
      <c r="O12" s="5" t="s">
        <v>133</v>
      </c>
      <c r="P12" s="5" t="s">
        <v>190</v>
      </c>
      <c r="Q12" s="5" t="s">
        <v>109</v>
      </c>
      <c r="R12" s="253"/>
      <c r="S12" s="5" t="s">
        <v>910</v>
      </c>
      <c r="T12" s="5" t="s">
        <v>897</v>
      </c>
      <c r="U12" s="5"/>
      <c r="V12" s="5"/>
      <c r="W12" s="144" t="s">
        <v>205</v>
      </c>
      <c r="X12" s="144" t="s">
        <v>205</v>
      </c>
      <c r="Y12" s="10"/>
      <c r="Z12" s="10"/>
      <c r="AA12" s="12" t="s">
        <v>133</v>
      </c>
    </row>
    <row r="13" spans="1:27" ht="19.5" customHeight="1" x14ac:dyDescent="0.2">
      <c r="A13" s="5">
        <v>6</v>
      </c>
      <c r="B13" s="5" t="s">
        <v>159</v>
      </c>
      <c r="C13" s="5" t="s">
        <v>160</v>
      </c>
      <c r="D13" s="5">
        <v>12467</v>
      </c>
      <c r="E13" s="99" t="s">
        <v>200</v>
      </c>
      <c r="F13" s="5" t="s">
        <v>157</v>
      </c>
      <c r="G13" s="10"/>
      <c r="H13" s="10"/>
      <c r="I13" s="5">
        <v>6842</v>
      </c>
      <c r="J13" s="5">
        <v>1986</v>
      </c>
      <c r="K13" s="5" t="s">
        <v>161</v>
      </c>
      <c r="L13" s="5">
        <v>4</v>
      </c>
      <c r="M13" s="5">
        <v>7000</v>
      </c>
      <c r="N13" s="5">
        <v>10580</v>
      </c>
      <c r="O13" s="5" t="s">
        <v>133</v>
      </c>
      <c r="P13" s="5">
        <v>15539</v>
      </c>
      <c r="Q13" s="5" t="s">
        <v>140</v>
      </c>
      <c r="R13" s="252">
        <v>29200</v>
      </c>
      <c r="S13" s="5" t="s">
        <v>911</v>
      </c>
      <c r="T13" s="5" t="s">
        <v>898</v>
      </c>
      <c r="U13" s="5" t="s">
        <v>911</v>
      </c>
      <c r="V13" s="5" t="s">
        <v>898</v>
      </c>
      <c r="W13" s="144" t="s">
        <v>205</v>
      </c>
      <c r="X13" s="144" t="s">
        <v>205</v>
      </c>
      <c r="Y13" s="144" t="s">
        <v>205</v>
      </c>
      <c r="Z13" s="10"/>
      <c r="AA13" s="12" t="s">
        <v>133</v>
      </c>
    </row>
    <row r="14" spans="1:27" ht="19.5" customHeight="1" x14ac:dyDescent="0.2">
      <c r="A14" s="5">
        <v>7</v>
      </c>
      <c r="B14" s="5" t="s">
        <v>162</v>
      </c>
      <c r="C14" s="5" t="s">
        <v>163</v>
      </c>
      <c r="D14" s="5" t="s">
        <v>164</v>
      </c>
      <c r="E14" s="99" t="s">
        <v>201</v>
      </c>
      <c r="F14" s="5" t="s">
        <v>157</v>
      </c>
      <c r="G14" s="10"/>
      <c r="H14" s="10"/>
      <c r="I14" s="5">
        <v>2417</v>
      </c>
      <c r="J14" s="5">
        <v>1999</v>
      </c>
      <c r="K14" s="5" t="s">
        <v>165</v>
      </c>
      <c r="L14" s="5">
        <v>9</v>
      </c>
      <c r="M14" s="5">
        <v>900</v>
      </c>
      <c r="N14" s="5">
        <v>2900</v>
      </c>
      <c r="O14" s="5" t="s">
        <v>133</v>
      </c>
      <c r="P14" s="5" t="s">
        <v>190</v>
      </c>
      <c r="Q14" s="5" t="s">
        <v>190</v>
      </c>
      <c r="R14" s="253"/>
      <c r="S14" s="5" t="s">
        <v>912</v>
      </c>
      <c r="T14" s="5" t="s">
        <v>899</v>
      </c>
      <c r="U14" s="5"/>
      <c r="V14" s="5"/>
      <c r="W14" s="144" t="s">
        <v>205</v>
      </c>
      <c r="X14" s="144" t="s">
        <v>205</v>
      </c>
      <c r="Y14" s="12"/>
      <c r="Z14" s="10"/>
      <c r="AA14" s="12" t="s">
        <v>133</v>
      </c>
    </row>
    <row r="15" spans="1:27" ht="19.5" customHeight="1" x14ac:dyDescent="0.2">
      <c r="A15" s="5">
        <v>8</v>
      </c>
      <c r="B15" s="12" t="s">
        <v>921</v>
      </c>
      <c r="C15" s="12" t="s">
        <v>922</v>
      </c>
      <c r="D15" s="48" t="s">
        <v>166</v>
      </c>
      <c r="E15" s="127" t="s">
        <v>167</v>
      </c>
      <c r="F15" s="5" t="s">
        <v>157</v>
      </c>
      <c r="G15" s="10"/>
      <c r="H15" s="10"/>
      <c r="I15" s="12">
        <v>9500</v>
      </c>
      <c r="J15" s="12">
        <v>1989</v>
      </c>
      <c r="K15" s="12" t="s">
        <v>168</v>
      </c>
      <c r="L15" s="12">
        <v>6</v>
      </c>
      <c r="M15" s="12">
        <v>7710</v>
      </c>
      <c r="N15" s="12">
        <v>14500</v>
      </c>
      <c r="O15" s="12" t="s">
        <v>133</v>
      </c>
      <c r="P15" s="5">
        <v>79325</v>
      </c>
      <c r="Q15" s="5" t="s">
        <v>140</v>
      </c>
      <c r="R15" s="252">
        <v>23300</v>
      </c>
      <c r="S15" s="5" t="s">
        <v>913</v>
      </c>
      <c r="T15" s="5" t="s">
        <v>900</v>
      </c>
      <c r="U15" s="5" t="s">
        <v>913</v>
      </c>
      <c r="V15" s="5" t="s">
        <v>900</v>
      </c>
      <c r="W15" s="144" t="s">
        <v>205</v>
      </c>
      <c r="X15" s="144" t="s">
        <v>205</v>
      </c>
      <c r="Y15" s="144" t="s">
        <v>205</v>
      </c>
      <c r="Z15" s="10"/>
      <c r="AA15" s="12" t="s">
        <v>133</v>
      </c>
    </row>
    <row r="16" spans="1:27" ht="19.5" customHeight="1" x14ac:dyDescent="0.2">
      <c r="A16" s="5">
        <v>9</v>
      </c>
      <c r="B16" s="5" t="s">
        <v>134</v>
      </c>
      <c r="C16" s="12" t="s">
        <v>169</v>
      </c>
      <c r="D16" s="48" t="s">
        <v>170</v>
      </c>
      <c r="E16" s="127" t="s">
        <v>171</v>
      </c>
      <c r="F16" s="5" t="s">
        <v>157</v>
      </c>
      <c r="G16" s="10"/>
      <c r="H16" s="10"/>
      <c r="I16" s="12">
        <v>3758</v>
      </c>
      <c r="J16" s="12">
        <v>1986</v>
      </c>
      <c r="K16" s="12" t="s">
        <v>172</v>
      </c>
      <c r="L16" s="12">
        <v>9</v>
      </c>
      <c r="M16" s="12">
        <v>5880</v>
      </c>
      <c r="N16" s="12">
        <v>6500</v>
      </c>
      <c r="O16" s="12" t="s">
        <v>133</v>
      </c>
      <c r="P16" s="5">
        <v>30666</v>
      </c>
      <c r="Q16" s="5" t="s">
        <v>140</v>
      </c>
      <c r="R16" s="252">
        <v>11700</v>
      </c>
      <c r="S16" s="5" t="s">
        <v>914</v>
      </c>
      <c r="T16" s="5" t="s">
        <v>901</v>
      </c>
      <c r="U16" s="5" t="s">
        <v>914</v>
      </c>
      <c r="V16" s="5" t="s">
        <v>901</v>
      </c>
      <c r="W16" s="144" t="s">
        <v>205</v>
      </c>
      <c r="X16" s="144" t="s">
        <v>205</v>
      </c>
      <c r="Y16" s="144" t="s">
        <v>205</v>
      </c>
      <c r="Z16" s="10"/>
      <c r="AA16" s="12" t="s">
        <v>133</v>
      </c>
    </row>
    <row r="17" spans="1:27" ht="19.5" customHeight="1" x14ac:dyDescent="0.2">
      <c r="A17" s="5">
        <v>10</v>
      </c>
      <c r="B17" s="12" t="s">
        <v>923</v>
      </c>
      <c r="C17" s="12" t="s">
        <v>173</v>
      </c>
      <c r="D17" s="48" t="s">
        <v>174</v>
      </c>
      <c r="E17" s="127" t="s">
        <v>175</v>
      </c>
      <c r="F17" s="5" t="s">
        <v>157</v>
      </c>
      <c r="G17" s="5" t="s">
        <v>176</v>
      </c>
      <c r="H17" s="165">
        <v>50000</v>
      </c>
      <c r="I17" s="12">
        <v>6871</v>
      </c>
      <c r="J17" s="12">
        <v>2005</v>
      </c>
      <c r="K17" s="12" t="s">
        <v>177</v>
      </c>
      <c r="L17" s="12">
        <v>6</v>
      </c>
      <c r="M17" s="12">
        <v>8000</v>
      </c>
      <c r="N17" s="12">
        <v>14000</v>
      </c>
      <c r="O17" s="12" t="s">
        <v>133</v>
      </c>
      <c r="P17" s="5">
        <v>15473</v>
      </c>
      <c r="Q17" s="5" t="s">
        <v>140</v>
      </c>
      <c r="R17" s="252">
        <v>142600</v>
      </c>
      <c r="S17" s="5" t="s">
        <v>915</v>
      </c>
      <c r="T17" s="5" t="s">
        <v>902</v>
      </c>
      <c r="U17" s="5" t="s">
        <v>915</v>
      </c>
      <c r="V17" s="5" t="s">
        <v>902</v>
      </c>
      <c r="W17" s="144" t="s">
        <v>205</v>
      </c>
      <c r="X17" s="144" t="s">
        <v>205</v>
      </c>
      <c r="Y17" s="144" t="s">
        <v>205</v>
      </c>
      <c r="Z17" s="10"/>
      <c r="AA17" s="12" t="s">
        <v>133</v>
      </c>
    </row>
    <row r="18" spans="1:27" ht="19.5" customHeight="1" x14ac:dyDescent="0.2">
      <c r="A18" s="5">
        <v>11</v>
      </c>
      <c r="B18" s="12" t="s">
        <v>924</v>
      </c>
      <c r="C18" s="12" t="s">
        <v>178</v>
      </c>
      <c r="D18" s="48" t="s">
        <v>179</v>
      </c>
      <c r="E18" s="127" t="s">
        <v>180</v>
      </c>
      <c r="F18" s="5" t="s">
        <v>157</v>
      </c>
      <c r="G18" s="10"/>
      <c r="H18" s="10"/>
      <c r="I18" s="12">
        <v>2417</v>
      </c>
      <c r="J18" s="12">
        <v>1998</v>
      </c>
      <c r="K18" s="12" t="s">
        <v>181</v>
      </c>
      <c r="L18" s="12">
        <v>9</v>
      </c>
      <c r="M18" s="12">
        <v>2000</v>
      </c>
      <c r="N18" s="12">
        <v>2900</v>
      </c>
      <c r="O18" s="12" t="s">
        <v>133</v>
      </c>
      <c r="P18" s="48" t="s">
        <v>190</v>
      </c>
      <c r="Q18" s="5" t="s">
        <v>190</v>
      </c>
      <c r="R18" s="253"/>
      <c r="S18" s="5" t="s">
        <v>916</v>
      </c>
      <c r="T18" s="5" t="s">
        <v>917</v>
      </c>
      <c r="U18" s="5"/>
      <c r="V18" s="5"/>
      <c r="W18" s="144" t="s">
        <v>205</v>
      </c>
      <c r="X18" s="144" t="s">
        <v>205</v>
      </c>
      <c r="Y18" s="12"/>
      <c r="Z18" s="10"/>
      <c r="AA18" s="12" t="s">
        <v>133</v>
      </c>
    </row>
    <row r="19" spans="1:27" ht="19.5" customHeight="1" x14ac:dyDescent="0.2">
      <c r="A19" s="5">
        <v>12</v>
      </c>
      <c r="B19" s="12" t="s">
        <v>920</v>
      </c>
      <c r="C19" s="12" t="s">
        <v>929</v>
      </c>
      <c r="D19" s="48" t="s">
        <v>930</v>
      </c>
      <c r="E19" s="127" t="s">
        <v>472</v>
      </c>
      <c r="F19" s="12" t="s">
        <v>131</v>
      </c>
      <c r="G19" s="10"/>
      <c r="H19" s="10"/>
      <c r="I19" s="12">
        <v>1798</v>
      </c>
      <c r="J19" s="12">
        <v>2017</v>
      </c>
      <c r="K19" s="12" t="s">
        <v>931</v>
      </c>
      <c r="L19" s="12">
        <v>5</v>
      </c>
      <c r="M19" s="12" t="s">
        <v>190</v>
      </c>
      <c r="N19" s="12">
        <v>1815</v>
      </c>
      <c r="O19" s="12" t="s">
        <v>133</v>
      </c>
      <c r="P19" s="27">
        <v>7607</v>
      </c>
      <c r="Q19" s="5" t="s">
        <v>190</v>
      </c>
      <c r="R19" s="252">
        <v>76000</v>
      </c>
      <c r="S19" s="5" t="s">
        <v>932</v>
      </c>
      <c r="T19" s="5" t="s">
        <v>933</v>
      </c>
      <c r="U19" s="5" t="s">
        <v>932</v>
      </c>
      <c r="V19" s="5" t="s">
        <v>933</v>
      </c>
      <c r="W19" s="144" t="s">
        <v>205</v>
      </c>
      <c r="X19" s="144" t="s">
        <v>205</v>
      </c>
      <c r="Y19" s="144" t="s">
        <v>205</v>
      </c>
      <c r="Z19" s="144" t="s">
        <v>205</v>
      </c>
      <c r="AA19" s="12" t="s">
        <v>133</v>
      </c>
    </row>
    <row r="20" spans="1:27" ht="19.5" customHeight="1" x14ac:dyDescent="0.2">
      <c r="A20" s="338" t="s">
        <v>108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</row>
    <row r="21" spans="1:27" ht="19.5" customHeight="1" x14ac:dyDescent="0.2">
      <c r="A21" s="12">
        <v>1</v>
      </c>
      <c r="B21" s="12" t="s">
        <v>928</v>
      </c>
      <c r="C21" s="12" t="s">
        <v>182</v>
      </c>
      <c r="D21" s="48" t="s">
        <v>183</v>
      </c>
      <c r="E21" s="99" t="s">
        <v>938</v>
      </c>
      <c r="F21" s="12" t="s">
        <v>157</v>
      </c>
      <c r="G21" s="12"/>
      <c r="H21" s="50"/>
      <c r="I21" s="12">
        <v>6871</v>
      </c>
      <c r="J21" s="12">
        <v>2003</v>
      </c>
      <c r="K21" s="12" t="s">
        <v>184</v>
      </c>
      <c r="L21" s="12">
        <v>6</v>
      </c>
      <c r="M21" s="12">
        <v>7600</v>
      </c>
      <c r="N21" s="12">
        <v>16000</v>
      </c>
      <c r="O21" s="12" t="s">
        <v>133</v>
      </c>
      <c r="P21" s="12">
        <v>59756</v>
      </c>
      <c r="Q21" s="12" t="s">
        <v>190</v>
      </c>
      <c r="R21" s="254">
        <v>202500</v>
      </c>
      <c r="S21" s="12" t="s">
        <v>918</v>
      </c>
      <c r="T21" s="12" t="s">
        <v>903</v>
      </c>
      <c r="U21" s="12" t="s">
        <v>918</v>
      </c>
      <c r="V21" s="12" t="s">
        <v>903</v>
      </c>
      <c r="W21" s="144" t="s">
        <v>205</v>
      </c>
      <c r="X21" s="144" t="s">
        <v>205</v>
      </c>
      <c r="Y21" s="144" t="s">
        <v>205</v>
      </c>
      <c r="Z21" s="10"/>
      <c r="AA21" s="12" t="s">
        <v>133</v>
      </c>
    </row>
    <row r="22" spans="1:27" s="367" customFormat="1" ht="19.5" customHeight="1" x14ac:dyDescent="0.2">
      <c r="A22" s="359">
        <v>2</v>
      </c>
      <c r="B22" s="360" t="s">
        <v>921</v>
      </c>
      <c r="C22" s="360" t="s">
        <v>986</v>
      </c>
      <c r="D22" s="361" t="s">
        <v>987</v>
      </c>
      <c r="E22" s="362" t="s">
        <v>988</v>
      </c>
      <c r="F22" s="360" t="s">
        <v>157</v>
      </c>
      <c r="G22" s="363"/>
      <c r="H22" s="363"/>
      <c r="I22" s="360">
        <v>2800</v>
      </c>
      <c r="J22" s="360">
        <v>2000</v>
      </c>
      <c r="K22" s="360" t="s">
        <v>989</v>
      </c>
      <c r="L22" s="360">
        <v>4</v>
      </c>
      <c r="M22" s="360" t="s">
        <v>190</v>
      </c>
      <c r="N22" s="360">
        <v>4550</v>
      </c>
      <c r="O22" s="360" t="s">
        <v>133</v>
      </c>
      <c r="P22" s="364" t="s">
        <v>190</v>
      </c>
      <c r="Q22" s="359" t="s">
        <v>190</v>
      </c>
      <c r="R22" s="365"/>
      <c r="S22" s="359" t="s">
        <v>990</v>
      </c>
      <c r="T22" s="359" t="s">
        <v>991</v>
      </c>
      <c r="U22" s="359"/>
      <c r="V22" s="359"/>
      <c r="W22" s="366" t="s">
        <v>205</v>
      </c>
      <c r="X22" s="366" t="s">
        <v>205</v>
      </c>
      <c r="Y22" s="366"/>
      <c r="Z22" s="366"/>
      <c r="AA22" s="360" t="s">
        <v>133</v>
      </c>
    </row>
    <row r="23" spans="1:27" ht="19.5" customHeight="1" x14ac:dyDescent="0.2">
      <c r="A23" s="338" t="s">
        <v>207</v>
      </c>
      <c r="B23" s="338"/>
      <c r="C23" s="338"/>
      <c r="D23" s="338"/>
      <c r="E23" s="338"/>
      <c r="F23" s="338"/>
      <c r="G23" s="338"/>
      <c r="H23" s="338"/>
      <c r="I23" s="338"/>
      <c r="J23" s="338"/>
      <c r="K23" s="338"/>
      <c r="L23" s="338"/>
      <c r="M23" s="338"/>
      <c r="N23" s="338"/>
      <c r="O23" s="338"/>
      <c r="P23" s="338"/>
      <c r="Q23" s="338"/>
      <c r="R23" s="338"/>
      <c r="S23" s="338"/>
      <c r="T23" s="338"/>
      <c r="U23" s="338"/>
      <c r="V23" s="338"/>
      <c r="W23" s="338"/>
      <c r="X23" s="338"/>
      <c r="Y23" s="338"/>
      <c r="Z23" s="338"/>
      <c r="AA23" s="338"/>
    </row>
    <row r="24" spans="1:27" ht="19.5" customHeight="1" x14ac:dyDescent="0.2">
      <c r="A24" s="12">
        <v>1</v>
      </c>
      <c r="B24" s="5" t="s">
        <v>925</v>
      </c>
      <c r="C24" s="5" t="s">
        <v>926</v>
      </c>
      <c r="D24" s="5" t="s">
        <v>192</v>
      </c>
      <c r="E24" s="99" t="s">
        <v>193</v>
      </c>
      <c r="F24" s="5" t="s">
        <v>157</v>
      </c>
      <c r="G24" s="5"/>
      <c r="H24" s="5"/>
      <c r="I24" s="5">
        <v>1998</v>
      </c>
      <c r="J24" s="5">
        <v>1997</v>
      </c>
      <c r="K24" s="5" t="s">
        <v>194</v>
      </c>
      <c r="L24" s="5">
        <v>5</v>
      </c>
      <c r="M24" s="5">
        <v>490</v>
      </c>
      <c r="N24" s="5">
        <v>1928</v>
      </c>
      <c r="O24" s="72" t="s">
        <v>133</v>
      </c>
      <c r="P24" s="5" t="s">
        <v>190</v>
      </c>
      <c r="Q24" s="5" t="s">
        <v>190</v>
      </c>
      <c r="R24" s="255"/>
      <c r="S24" s="5" t="s">
        <v>153</v>
      </c>
      <c r="T24" s="5" t="s">
        <v>904</v>
      </c>
      <c r="U24" s="5"/>
      <c r="V24" s="5"/>
      <c r="W24" s="144" t="s">
        <v>205</v>
      </c>
      <c r="X24" s="144" t="s">
        <v>205</v>
      </c>
      <c r="Y24" s="10"/>
      <c r="Z24" s="10"/>
      <c r="AA24" s="12" t="s">
        <v>133</v>
      </c>
    </row>
    <row r="25" spans="1:27" ht="19.5" customHeight="1" x14ac:dyDescent="0.2">
      <c r="A25" s="338" t="s">
        <v>208</v>
      </c>
      <c r="B25" s="338"/>
      <c r="C25" s="338"/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8"/>
      <c r="AA25" s="338"/>
    </row>
    <row r="26" spans="1:27" ht="19.5" customHeight="1" x14ac:dyDescent="0.2">
      <c r="A26" s="12">
        <v>1</v>
      </c>
      <c r="B26" s="5" t="s">
        <v>209</v>
      </c>
      <c r="C26" s="5" t="s">
        <v>210</v>
      </c>
      <c r="D26" s="5" t="s">
        <v>211</v>
      </c>
      <c r="E26" s="99" t="s">
        <v>212</v>
      </c>
      <c r="F26" s="5" t="s">
        <v>157</v>
      </c>
      <c r="G26" s="5"/>
      <c r="H26" s="5"/>
      <c r="I26" s="5">
        <v>2198</v>
      </c>
      <c r="J26" s="5">
        <v>2014</v>
      </c>
      <c r="K26" s="5" t="s">
        <v>213</v>
      </c>
      <c r="L26" s="5">
        <v>6</v>
      </c>
      <c r="M26" s="5" t="s">
        <v>190</v>
      </c>
      <c r="N26" s="5">
        <v>3500</v>
      </c>
      <c r="O26" s="12" t="s">
        <v>133</v>
      </c>
      <c r="P26" s="5">
        <v>3200</v>
      </c>
      <c r="Q26" s="5" t="s">
        <v>937</v>
      </c>
      <c r="R26" s="256">
        <v>98700</v>
      </c>
      <c r="S26" s="5" t="s">
        <v>934</v>
      </c>
      <c r="T26" s="5" t="s">
        <v>935</v>
      </c>
      <c r="U26" s="5" t="s">
        <v>934</v>
      </c>
      <c r="V26" s="5" t="s">
        <v>935</v>
      </c>
      <c r="W26" s="144" t="s">
        <v>205</v>
      </c>
      <c r="X26" s="144" t="s">
        <v>205</v>
      </c>
      <c r="Y26" s="144" t="s">
        <v>205</v>
      </c>
      <c r="Z26" s="10"/>
      <c r="AA26" s="12" t="s">
        <v>133</v>
      </c>
    </row>
    <row r="27" spans="1:27" s="51" customFormat="1" ht="19.5" customHeight="1" x14ac:dyDescent="0.2">
      <c r="A27" s="310" t="s">
        <v>980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0"/>
      <c r="AA27" s="310"/>
    </row>
    <row r="28" spans="1:27" ht="19.5" customHeight="1" x14ac:dyDescent="0.2">
      <c r="A28" s="12">
        <v>1</v>
      </c>
      <c r="B28" s="72" t="s">
        <v>185</v>
      </c>
      <c r="C28" s="72" t="s">
        <v>186</v>
      </c>
      <c r="D28" s="73" t="s">
        <v>187</v>
      </c>
      <c r="E28" s="127" t="s">
        <v>188</v>
      </c>
      <c r="F28" s="72" t="s">
        <v>189</v>
      </c>
      <c r="G28" s="74"/>
      <c r="H28" s="74"/>
      <c r="I28" s="72" t="s">
        <v>190</v>
      </c>
      <c r="J28" s="72">
        <v>2012</v>
      </c>
      <c r="K28" s="72" t="s">
        <v>191</v>
      </c>
      <c r="L28" s="72" t="s">
        <v>190</v>
      </c>
      <c r="M28" s="72">
        <v>470</v>
      </c>
      <c r="N28" s="72" t="s">
        <v>190</v>
      </c>
      <c r="O28" s="72" t="s">
        <v>133</v>
      </c>
      <c r="P28" s="49" t="s">
        <v>190</v>
      </c>
      <c r="Q28" s="75" t="s">
        <v>190</v>
      </c>
      <c r="R28" s="252">
        <v>2200</v>
      </c>
      <c r="S28" s="336" t="s">
        <v>206</v>
      </c>
      <c r="T28" s="337"/>
      <c r="U28" s="75" t="s">
        <v>919</v>
      </c>
      <c r="V28" s="75" t="s">
        <v>905</v>
      </c>
      <c r="W28" s="144"/>
      <c r="X28" s="10"/>
      <c r="Y28" s="144" t="s">
        <v>205</v>
      </c>
      <c r="Z28" s="10"/>
      <c r="AA28" s="12" t="s">
        <v>133</v>
      </c>
    </row>
    <row r="29" spans="1:27" ht="19.5" customHeight="1" x14ac:dyDescent="0.2">
      <c r="A29" s="310" t="s">
        <v>95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0"/>
      <c r="Y29" s="310"/>
      <c r="Z29" s="310"/>
      <c r="AA29" s="310"/>
    </row>
    <row r="30" spans="1:27" ht="19.5" customHeight="1" x14ac:dyDescent="0.2">
      <c r="A30" s="12">
        <v>1</v>
      </c>
      <c r="B30" s="137" t="s">
        <v>927</v>
      </c>
      <c r="C30" s="137" t="s">
        <v>196</v>
      </c>
      <c r="D30" s="138" t="s">
        <v>197</v>
      </c>
      <c r="E30" s="141" t="s">
        <v>202</v>
      </c>
      <c r="F30" s="137" t="s">
        <v>189</v>
      </c>
      <c r="G30" s="5"/>
      <c r="H30" s="5"/>
      <c r="I30" s="137" t="s">
        <v>190</v>
      </c>
      <c r="J30" s="137">
        <v>2013</v>
      </c>
      <c r="K30" s="143">
        <v>41655</v>
      </c>
      <c r="L30" s="5" t="s">
        <v>190</v>
      </c>
      <c r="M30" s="5">
        <v>1710</v>
      </c>
      <c r="N30" s="5">
        <v>2100</v>
      </c>
      <c r="O30" s="5" t="s">
        <v>133</v>
      </c>
      <c r="P30" s="5" t="s">
        <v>190</v>
      </c>
      <c r="Q30" s="5" t="s">
        <v>190</v>
      </c>
      <c r="R30" s="255"/>
      <c r="S30" s="5" t="s">
        <v>908</v>
      </c>
      <c r="T30" s="5" t="s">
        <v>895</v>
      </c>
      <c r="U30" s="10"/>
      <c r="V30" s="10"/>
      <c r="W30" s="144" t="s">
        <v>205</v>
      </c>
      <c r="X30" s="10"/>
      <c r="Y30" s="10"/>
      <c r="Z30" s="10"/>
      <c r="AA30" s="12" t="s">
        <v>133</v>
      </c>
    </row>
  </sheetData>
  <mergeCells count="29">
    <mergeCell ref="A29:AA29"/>
    <mergeCell ref="A27:AA27"/>
    <mergeCell ref="I4:I6"/>
    <mergeCell ref="G4:H5"/>
    <mergeCell ref="J4:J6"/>
    <mergeCell ref="K4:K6"/>
    <mergeCell ref="A4:A6"/>
    <mergeCell ref="B4:B6"/>
    <mergeCell ref="A7:M7"/>
    <mergeCell ref="L4:L6"/>
    <mergeCell ref="M4:M6"/>
    <mergeCell ref="A23:AA23"/>
    <mergeCell ref="A25:AA25"/>
    <mergeCell ref="A3:AA3"/>
    <mergeCell ref="O4:O6"/>
    <mergeCell ref="U4:V5"/>
    <mergeCell ref="S28:T28"/>
    <mergeCell ref="D4:D6"/>
    <mergeCell ref="E4:E6"/>
    <mergeCell ref="F4:F6"/>
    <mergeCell ref="C4:C6"/>
    <mergeCell ref="N4:N6"/>
    <mergeCell ref="S4:T5"/>
    <mergeCell ref="A20:AA20"/>
    <mergeCell ref="AA4:AA6"/>
    <mergeCell ref="W4:Z5"/>
    <mergeCell ref="P4:P6"/>
    <mergeCell ref="Q4:Q6"/>
    <mergeCell ref="R4:R6"/>
  </mergeCells>
  <phoneticPr fontId="0" type="noConversion"/>
  <printOptions horizontalCentered="1"/>
  <pageMargins left="0" right="0" top="0.78740157480314965" bottom="0.39370078740157483" header="0.51181102362204722" footer="0.51181102362204722"/>
  <pageSetup paperSize="9" scale="3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view="pageBreakPreview" topLeftCell="A7" zoomScale="85" zoomScaleNormal="100" zoomScaleSheetLayoutView="85" workbookViewId="0">
      <selection activeCell="F19" sqref="F19"/>
    </sheetView>
  </sheetViews>
  <sheetFormatPr defaultRowHeight="12.75" x14ac:dyDescent="0.2"/>
  <cols>
    <col min="1" max="1" width="4.140625" style="2" customWidth="1"/>
    <col min="2" max="2" width="53.28515625" style="19" customWidth="1"/>
    <col min="3" max="3" width="37.5703125" style="19" customWidth="1"/>
    <col min="4" max="16384" width="9.140625" style="19"/>
  </cols>
  <sheetData>
    <row r="1" spans="1:4" ht="15" customHeight="1" x14ac:dyDescent="0.2">
      <c r="A1" s="40" t="s">
        <v>36</v>
      </c>
      <c r="C1" s="41"/>
    </row>
    <row r="2" spans="1:4" x14ac:dyDescent="0.2">
      <c r="B2" s="40"/>
    </row>
    <row r="3" spans="1:4" ht="69" customHeight="1" x14ac:dyDescent="0.2">
      <c r="A3" s="345" t="s">
        <v>481</v>
      </c>
      <c r="B3" s="345"/>
      <c r="C3" s="345"/>
      <c r="D3" s="43"/>
    </row>
    <row r="4" spans="1:4" ht="9" customHeight="1" x14ac:dyDescent="0.2">
      <c r="A4" s="42"/>
      <c r="B4" s="67"/>
      <c r="C4" s="42"/>
      <c r="D4" s="43"/>
    </row>
    <row r="6" spans="1:4" ht="25.5" x14ac:dyDescent="0.2">
      <c r="A6" s="64" t="s">
        <v>18</v>
      </c>
      <c r="B6" s="64" t="s">
        <v>32</v>
      </c>
      <c r="C6" s="62" t="s">
        <v>33</v>
      </c>
    </row>
    <row r="7" spans="1:4" x14ac:dyDescent="0.2">
      <c r="A7" s="342" t="s">
        <v>54</v>
      </c>
      <c r="B7" s="343"/>
      <c r="C7" s="344"/>
    </row>
    <row r="8" spans="1:4" x14ac:dyDescent="0.2">
      <c r="A8" s="44">
        <v>1</v>
      </c>
      <c r="B8" s="166" t="s">
        <v>473</v>
      </c>
      <c r="C8" s="76" t="s">
        <v>353</v>
      </c>
    </row>
    <row r="9" spans="1:4" x14ac:dyDescent="0.2">
      <c r="A9" s="44">
        <v>2</v>
      </c>
      <c r="B9" s="166" t="s">
        <v>393</v>
      </c>
      <c r="C9" s="76" t="s">
        <v>353</v>
      </c>
    </row>
    <row r="10" spans="1:4" x14ac:dyDescent="0.2">
      <c r="A10" s="44">
        <v>3</v>
      </c>
      <c r="B10" s="166" t="s">
        <v>474</v>
      </c>
      <c r="C10" s="76" t="s">
        <v>353</v>
      </c>
    </row>
    <row r="11" spans="1:4" x14ac:dyDescent="0.2">
      <c r="A11" s="44">
        <v>4</v>
      </c>
      <c r="B11" s="166" t="s">
        <v>475</v>
      </c>
      <c r="C11" s="76" t="s">
        <v>353</v>
      </c>
    </row>
    <row r="12" spans="1:4" x14ac:dyDescent="0.2">
      <c r="A12" s="44">
        <v>5</v>
      </c>
      <c r="B12" s="166" t="s">
        <v>476</v>
      </c>
      <c r="C12" s="76" t="s">
        <v>353</v>
      </c>
    </row>
    <row r="13" spans="1:4" x14ac:dyDescent="0.2">
      <c r="A13" s="44">
        <v>6</v>
      </c>
      <c r="B13" s="166" t="s">
        <v>477</v>
      </c>
      <c r="C13" s="76" t="s">
        <v>353</v>
      </c>
    </row>
    <row r="14" spans="1:4" x14ac:dyDescent="0.2">
      <c r="A14" s="44">
        <v>7</v>
      </c>
      <c r="B14" s="166" t="s">
        <v>478</v>
      </c>
      <c r="C14" s="76" t="s">
        <v>353</v>
      </c>
    </row>
    <row r="15" spans="1:4" x14ac:dyDescent="0.2">
      <c r="A15" s="44">
        <v>8</v>
      </c>
      <c r="B15" s="166" t="s">
        <v>479</v>
      </c>
      <c r="C15" s="76" t="s">
        <v>353</v>
      </c>
    </row>
    <row r="16" spans="1:4" x14ac:dyDescent="0.2">
      <c r="A16" s="44">
        <v>9</v>
      </c>
      <c r="B16" s="166" t="s">
        <v>480</v>
      </c>
      <c r="C16" s="76" t="s">
        <v>353</v>
      </c>
    </row>
    <row r="17" spans="1:3" x14ac:dyDescent="0.2">
      <c r="A17" s="44">
        <v>10</v>
      </c>
      <c r="B17" s="166" t="s">
        <v>971</v>
      </c>
      <c r="C17" s="76" t="s">
        <v>190</v>
      </c>
    </row>
    <row r="18" spans="1:3" x14ac:dyDescent="0.2">
      <c r="A18" s="342" t="s">
        <v>61</v>
      </c>
      <c r="B18" s="343"/>
      <c r="C18" s="344"/>
    </row>
    <row r="19" spans="1:3" x14ac:dyDescent="0.2">
      <c r="A19" s="44">
        <v>1</v>
      </c>
      <c r="B19" s="179" t="s">
        <v>496</v>
      </c>
      <c r="C19" s="92" t="s">
        <v>497</v>
      </c>
    </row>
    <row r="20" spans="1:3" x14ac:dyDescent="0.2">
      <c r="A20" s="44">
        <v>2</v>
      </c>
      <c r="B20" s="179" t="s">
        <v>498</v>
      </c>
      <c r="C20" s="92" t="s">
        <v>499</v>
      </c>
    </row>
    <row r="21" spans="1:3" ht="25.5" x14ac:dyDescent="0.2">
      <c r="A21" s="44">
        <v>3</v>
      </c>
      <c r="B21" s="179" t="s">
        <v>500</v>
      </c>
      <c r="C21" s="178" t="s">
        <v>501</v>
      </c>
    </row>
    <row r="22" spans="1:3" x14ac:dyDescent="0.2">
      <c r="A22" s="44">
        <v>4</v>
      </c>
      <c r="B22" s="179" t="s">
        <v>502</v>
      </c>
      <c r="C22" s="92" t="s">
        <v>503</v>
      </c>
    </row>
    <row r="23" spans="1:3" x14ac:dyDescent="0.2">
      <c r="A23" s="44">
        <v>5</v>
      </c>
      <c r="B23" s="179" t="s">
        <v>504</v>
      </c>
      <c r="C23" s="92" t="s">
        <v>505</v>
      </c>
    </row>
    <row r="24" spans="1:3" x14ac:dyDescent="0.2">
      <c r="A24" s="342" t="s">
        <v>65</v>
      </c>
      <c r="B24" s="343"/>
      <c r="C24" s="344"/>
    </row>
    <row r="25" spans="1:3" x14ac:dyDescent="0.2">
      <c r="A25" s="44">
        <v>1</v>
      </c>
      <c r="B25" s="45" t="s">
        <v>522</v>
      </c>
      <c r="C25" s="76" t="s">
        <v>523</v>
      </c>
    </row>
    <row r="26" spans="1:3" x14ac:dyDescent="0.2">
      <c r="A26" s="342" t="s">
        <v>75</v>
      </c>
      <c r="B26" s="343"/>
      <c r="C26" s="344"/>
    </row>
    <row r="27" spans="1:3" ht="25.5" x14ac:dyDescent="0.2">
      <c r="A27" s="44">
        <v>1</v>
      </c>
      <c r="B27" s="87" t="s">
        <v>981</v>
      </c>
      <c r="C27" s="306" t="s">
        <v>983</v>
      </c>
    </row>
    <row r="28" spans="1:3" x14ac:dyDescent="0.2">
      <c r="A28" s="44">
        <v>2</v>
      </c>
      <c r="B28" s="87" t="s">
        <v>532</v>
      </c>
      <c r="C28" s="86" t="s">
        <v>190</v>
      </c>
    </row>
    <row r="29" spans="1:3" x14ac:dyDescent="0.2">
      <c r="A29" s="342" t="s">
        <v>984</v>
      </c>
      <c r="B29" s="343"/>
      <c r="C29" s="344"/>
    </row>
    <row r="30" spans="1:3" x14ac:dyDescent="0.2">
      <c r="A30" s="44">
        <v>1</v>
      </c>
      <c r="B30" s="200" t="s">
        <v>541</v>
      </c>
      <c r="C30" s="92" t="s">
        <v>542</v>
      </c>
    </row>
    <row r="31" spans="1:3" x14ac:dyDescent="0.2">
      <c r="A31" s="342" t="s">
        <v>195</v>
      </c>
      <c r="B31" s="343"/>
      <c r="C31" s="344"/>
    </row>
    <row r="32" spans="1:3" ht="25.5" x14ac:dyDescent="0.2">
      <c r="A32" s="44">
        <v>1</v>
      </c>
      <c r="B32" s="93" t="s">
        <v>648</v>
      </c>
      <c r="C32" s="91" t="s">
        <v>649</v>
      </c>
    </row>
    <row r="33" spans="1:3" x14ac:dyDescent="0.2">
      <c r="A33" s="342" t="s">
        <v>86</v>
      </c>
      <c r="B33" s="343"/>
      <c r="C33" s="344"/>
    </row>
    <row r="34" spans="1:3" ht="25.5" x14ac:dyDescent="0.2">
      <c r="A34" s="94">
        <v>1</v>
      </c>
      <c r="B34" s="96" t="s">
        <v>722</v>
      </c>
      <c r="C34" s="178" t="s">
        <v>721</v>
      </c>
    </row>
    <row r="35" spans="1:3" x14ac:dyDescent="0.2">
      <c r="A35" s="342" t="s">
        <v>95</v>
      </c>
      <c r="B35" s="343"/>
      <c r="C35" s="344"/>
    </row>
    <row r="36" spans="1:3" ht="25.5" x14ac:dyDescent="0.2">
      <c r="A36" s="44">
        <v>1</v>
      </c>
      <c r="B36" s="97" t="s">
        <v>982</v>
      </c>
      <c r="C36" s="306" t="s">
        <v>983</v>
      </c>
    </row>
  </sheetData>
  <mergeCells count="9">
    <mergeCell ref="A31:C31"/>
    <mergeCell ref="A35:C35"/>
    <mergeCell ref="A3:C3"/>
    <mergeCell ref="A7:C7"/>
    <mergeCell ref="A18:C18"/>
    <mergeCell ref="A24:C24"/>
    <mergeCell ref="A26:C26"/>
    <mergeCell ref="A29:C29"/>
    <mergeCell ref="A33:C33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view="pageBreakPreview" topLeftCell="A19" zoomScale="85" zoomScaleNormal="85" zoomScaleSheetLayoutView="85" workbookViewId="0">
      <selection activeCell="D41" sqref="D41"/>
    </sheetView>
  </sheetViews>
  <sheetFormatPr defaultRowHeight="12.75" x14ac:dyDescent="0.2"/>
  <cols>
    <col min="1" max="1" width="15.28515625" style="265" customWidth="1"/>
    <col min="2" max="2" width="27" style="258" customWidth="1"/>
    <col min="3" max="3" width="19.42578125" style="262" customWidth="1"/>
    <col min="4" max="4" width="69.5703125" style="258" customWidth="1"/>
  </cols>
  <sheetData>
    <row r="1" spans="1:4" x14ac:dyDescent="0.2">
      <c r="A1" s="268" t="s">
        <v>960</v>
      </c>
    </row>
    <row r="2" spans="1:4" ht="13.5" thickBot="1" x14ac:dyDescent="0.25"/>
    <row r="3" spans="1:4" ht="15.75" thickBot="1" x14ac:dyDescent="0.25">
      <c r="A3" s="271" t="s">
        <v>941</v>
      </c>
      <c r="B3" s="272" t="s">
        <v>942</v>
      </c>
      <c r="C3" s="273" t="s">
        <v>961</v>
      </c>
      <c r="D3" s="274" t="s">
        <v>940</v>
      </c>
    </row>
    <row r="4" spans="1:4" ht="15" x14ac:dyDescent="0.2">
      <c r="A4" s="350">
        <v>2015</v>
      </c>
      <c r="B4" s="351"/>
      <c r="C4" s="351"/>
      <c r="D4" s="352"/>
    </row>
    <row r="5" spans="1:4" x14ac:dyDescent="0.2">
      <c r="A5" s="353" t="s">
        <v>964</v>
      </c>
      <c r="B5" s="354"/>
      <c r="C5" s="354"/>
      <c r="D5" s="355"/>
    </row>
    <row r="6" spans="1:4" ht="15.75" thickBot="1" x14ac:dyDescent="0.25">
      <c r="A6" s="346">
        <v>2016</v>
      </c>
      <c r="B6" s="347"/>
      <c r="C6" s="347"/>
      <c r="D6" s="348"/>
    </row>
    <row r="7" spans="1:4" x14ac:dyDescent="0.2">
      <c r="A7" s="266">
        <v>42682</v>
      </c>
      <c r="B7" s="259" t="s">
        <v>962</v>
      </c>
      <c r="C7" s="263">
        <v>3253.3</v>
      </c>
      <c r="D7" s="260" t="s">
        <v>943</v>
      </c>
    </row>
    <row r="8" spans="1:4" ht="25.5" x14ac:dyDescent="0.2">
      <c r="A8" s="267">
        <v>42604</v>
      </c>
      <c r="B8" s="257" t="s">
        <v>946</v>
      </c>
      <c r="C8" s="264">
        <v>14600</v>
      </c>
      <c r="D8" s="261" t="s">
        <v>947</v>
      </c>
    </row>
    <row r="9" spans="1:4" ht="25.5" x14ac:dyDescent="0.2">
      <c r="A9" s="267">
        <v>42681</v>
      </c>
      <c r="B9" s="257" t="s">
        <v>944</v>
      </c>
      <c r="C9" s="264">
        <v>200</v>
      </c>
      <c r="D9" s="261" t="s">
        <v>945</v>
      </c>
    </row>
    <row r="10" spans="1:4" ht="25.5" x14ac:dyDescent="0.2">
      <c r="A10" s="267">
        <v>42681</v>
      </c>
      <c r="B10" s="257" t="s">
        <v>944</v>
      </c>
      <c r="C10" s="264">
        <v>982.98</v>
      </c>
      <c r="D10" s="261" t="s">
        <v>945</v>
      </c>
    </row>
    <row r="11" spans="1:4" x14ac:dyDescent="0.2">
      <c r="A11" s="267">
        <v>42419</v>
      </c>
      <c r="B11" s="257" t="s">
        <v>944</v>
      </c>
      <c r="C11" s="264">
        <v>1227.72</v>
      </c>
      <c r="D11" s="261" t="s">
        <v>948</v>
      </c>
    </row>
    <row r="12" spans="1:4" x14ac:dyDescent="0.2">
      <c r="A12" s="267">
        <v>42424</v>
      </c>
      <c r="B12" s="257" t="s">
        <v>944</v>
      </c>
      <c r="C12" s="264">
        <v>586.99</v>
      </c>
      <c r="D12" s="261" t="s">
        <v>949</v>
      </c>
    </row>
    <row r="13" spans="1:4" ht="25.5" x14ac:dyDescent="0.2">
      <c r="A13" s="267">
        <v>42457</v>
      </c>
      <c r="B13" s="257" t="s">
        <v>944</v>
      </c>
      <c r="C13" s="264">
        <v>1067.05</v>
      </c>
      <c r="D13" s="261" t="s">
        <v>945</v>
      </c>
    </row>
    <row r="14" spans="1:4" ht="25.5" x14ac:dyDescent="0.2">
      <c r="A14" s="267">
        <v>42501</v>
      </c>
      <c r="B14" s="257" t="s">
        <v>944</v>
      </c>
      <c r="C14" s="264">
        <v>3287.63</v>
      </c>
      <c r="D14" s="261" t="s">
        <v>945</v>
      </c>
    </row>
    <row r="15" spans="1:4" ht="25.5" x14ac:dyDescent="0.2">
      <c r="A15" s="267">
        <v>42487</v>
      </c>
      <c r="B15" s="257" t="s">
        <v>946</v>
      </c>
      <c r="C15" s="264">
        <v>3816</v>
      </c>
      <c r="D15" s="261" t="s">
        <v>951</v>
      </c>
    </row>
    <row r="16" spans="1:4" ht="25.5" x14ac:dyDescent="0.2">
      <c r="A16" s="267">
        <v>42515</v>
      </c>
      <c r="B16" s="257" t="s">
        <v>946</v>
      </c>
      <c r="C16" s="264">
        <v>643</v>
      </c>
      <c r="D16" s="261" t="s">
        <v>952</v>
      </c>
    </row>
    <row r="17" spans="1:4" ht="15" x14ac:dyDescent="0.2">
      <c r="A17" s="349" t="s">
        <v>963</v>
      </c>
      <c r="B17" s="349"/>
      <c r="C17" s="269">
        <f>SUM(C7:C16)</f>
        <v>29664.670000000002</v>
      </c>
      <c r="D17" s="270"/>
    </row>
    <row r="18" spans="1:4" ht="15.75" thickBot="1" x14ac:dyDescent="0.25">
      <c r="A18" s="346">
        <v>2017</v>
      </c>
      <c r="B18" s="347"/>
      <c r="C18" s="347"/>
      <c r="D18" s="348"/>
    </row>
    <row r="19" spans="1:4" ht="25.5" x14ac:dyDescent="0.2">
      <c r="A19" s="267">
        <v>42974</v>
      </c>
      <c r="B19" s="257" t="s">
        <v>944</v>
      </c>
      <c r="C19" s="264">
        <v>307.7</v>
      </c>
      <c r="D19" s="261" t="s">
        <v>945</v>
      </c>
    </row>
    <row r="20" spans="1:4" ht="25.5" x14ac:dyDescent="0.2">
      <c r="A20" s="267">
        <v>42822</v>
      </c>
      <c r="B20" s="257" t="s">
        <v>944</v>
      </c>
      <c r="C20" s="264">
        <v>280.27</v>
      </c>
      <c r="D20" s="261" t="s">
        <v>945</v>
      </c>
    </row>
    <row r="21" spans="1:4" ht="25.5" x14ac:dyDescent="0.2">
      <c r="A21" s="267">
        <v>42845</v>
      </c>
      <c r="B21" s="257" t="s">
        <v>944</v>
      </c>
      <c r="C21" s="264">
        <v>341.69</v>
      </c>
      <c r="D21" s="261" t="s">
        <v>945</v>
      </c>
    </row>
    <row r="22" spans="1:4" ht="38.25" x14ac:dyDescent="0.2">
      <c r="A22" s="267">
        <v>42864</v>
      </c>
      <c r="B22" s="257" t="s">
        <v>946</v>
      </c>
      <c r="C22" s="264">
        <v>2080</v>
      </c>
      <c r="D22" s="261" t="s">
        <v>950</v>
      </c>
    </row>
    <row r="23" spans="1:4" ht="25.5" x14ac:dyDescent="0.2">
      <c r="A23" s="267">
        <v>42862</v>
      </c>
      <c r="B23" s="257" t="s">
        <v>944</v>
      </c>
      <c r="C23" s="264">
        <v>1924.73</v>
      </c>
      <c r="D23" s="261" t="s">
        <v>945</v>
      </c>
    </row>
    <row r="24" spans="1:4" ht="25.5" x14ac:dyDescent="0.2">
      <c r="A24" s="267">
        <v>42866</v>
      </c>
      <c r="B24" s="257" t="s">
        <v>944</v>
      </c>
      <c r="C24" s="264">
        <v>2358.6999999999998</v>
      </c>
      <c r="D24" s="261" t="s">
        <v>945</v>
      </c>
    </row>
    <row r="25" spans="1:4" ht="25.5" x14ac:dyDescent="0.2">
      <c r="A25" s="267">
        <v>42867</v>
      </c>
      <c r="B25" s="257" t="s">
        <v>944</v>
      </c>
      <c r="C25" s="71">
        <v>1226.93</v>
      </c>
      <c r="D25" s="261" t="s">
        <v>945</v>
      </c>
    </row>
    <row r="26" spans="1:4" ht="25.5" x14ac:dyDescent="0.2">
      <c r="A26" s="267">
        <v>42920</v>
      </c>
      <c r="B26" s="257" t="s">
        <v>953</v>
      </c>
      <c r="C26" s="264">
        <v>3277.95</v>
      </c>
      <c r="D26" s="261" t="s">
        <v>954</v>
      </c>
    </row>
    <row r="27" spans="1:4" ht="25.5" x14ac:dyDescent="0.2">
      <c r="A27" s="267">
        <v>42860</v>
      </c>
      <c r="B27" s="257" t="s">
        <v>944</v>
      </c>
      <c r="C27" s="264">
        <v>654.25</v>
      </c>
      <c r="D27" s="261" t="s">
        <v>945</v>
      </c>
    </row>
    <row r="28" spans="1:4" x14ac:dyDescent="0.2">
      <c r="A28" s="356" t="s">
        <v>972</v>
      </c>
      <c r="B28" s="257" t="s">
        <v>956</v>
      </c>
      <c r="C28" s="264">
        <v>10984.5</v>
      </c>
      <c r="D28" s="261" t="s">
        <v>955</v>
      </c>
    </row>
    <row r="29" spans="1:4" x14ac:dyDescent="0.2">
      <c r="A29" s="357"/>
      <c r="B29" s="257" t="s">
        <v>957</v>
      </c>
      <c r="C29" s="264">
        <v>10417</v>
      </c>
      <c r="D29" s="257" t="s">
        <v>959</v>
      </c>
    </row>
    <row r="30" spans="1:4" x14ac:dyDescent="0.2">
      <c r="A30" s="358"/>
      <c r="B30" s="257" t="s">
        <v>957</v>
      </c>
      <c r="C30" s="264">
        <v>1030</v>
      </c>
      <c r="D30" s="257" t="s">
        <v>958</v>
      </c>
    </row>
    <row r="31" spans="1:4" ht="15" x14ac:dyDescent="0.2">
      <c r="A31" s="349" t="s">
        <v>963</v>
      </c>
      <c r="B31" s="349"/>
      <c r="C31" s="269">
        <f>SUM(C19:C30)</f>
        <v>34883.72</v>
      </c>
      <c r="D31" s="270"/>
    </row>
    <row r="32" spans="1:4" ht="13.5" thickBot="1" x14ac:dyDescent="0.25"/>
    <row r="33" spans="2:3" ht="16.5" thickBot="1" x14ac:dyDescent="0.25">
      <c r="B33" s="275" t="s">
        <v>965</v>
      </c>
      <c r="C33" s="276">
        <f>SUM(C17,C31)</f>
        <v>64548.39</v>
      </c>
    </row>
  </sheetData>
  <mergeCells count="7">
    <mergeCell ref="A6:D6"/>
    <mergeCell ref="A18:D18"/>
    <mergeCell ref="A17:B17"/>
    <mergeCell ref="A31:B31"/>
    <mergeCell ref="A4:D4"/>
    <mergeCell ref="A5:D5"/>
    <mergeCell ref="A28:A30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7</vt:i4>
      </vt:variant>
    </vt:vector>
  </HeadingPairs>
  <TitlesOfParts>
    <vt:vector size="14" baseType="lpstr">
      <vt:lpstr>informacje ogólne</vt:lpstr>
      <vt:lpstr>budynki</vt:lpstr>
      <vt:lpstr>elektronika </vt:lpstr>
      <vt:lpstr>środki trwałe</vt:lpstr>
      <vt:lpstr>auta</vt:lpstr>
      <vt:lpstr>lokalizacje</vt:lpstr>
      <vt:lpstr>szkodowość</vt:lpstr>
      <vt:lpstr>auta!Obszar_wydruku</vt:lpstr>
      <vt:lpstr>budynki!Obszar_wydruku</vt:lpstr>
      <vt:lpstr>'elektronika '!Obszar_wydruku</vt:lpstr>
      <vt:lpstr>'informacje ogólne'!Obszar_wydruku</vt:lpstr>
      <vt:lpstr>lokalizacje!Obszar_wydruku</vt:lpstr>
      <vt:lpstr>szkodowość!Obszar_wydruku</vt:lpstr>
      <vt:lpstr>'środki trwałe'!Obszar_wydruku</vt:lpstr>
    </vt:vector>
  </TitlesOfParts>
  <Company>MedicEuro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Admin</cp:lastModifiedBy>
  <cp:lastPrinted>2017-10-23T12:51:14Z</cp:lastPrinted>
  <dcterms:created xsi:type="dcterms:W3CDTF">2004-04-21T13:58:08Z</dcterms:created>
  <dcterms:modified xsi:type="dcterms:W3CDTF">2017-11-10T13:09:05Z</dcterms:modified>
</cp:coreProperties>
</file>